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9453970E-EA2B-40C9-9F9F-45A50F8D9664}" xr6:coauthVersionLast="47" xr6:coauthVersionMax="47" xr10:uidLastSave="{00000000-0000-0000-0000-000000000000}"/>
  <bookViews>
    <workbookView xWindow="-110" yWindow="-110" windowWidth="19420" windowHeight="10420" xr2:uid="{F91A7493-7480-4936-BC7C-598ECAFBC971}"/>
  </bookViews>
  <sheets>
    <sheet name="Projec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1" l="1"/>
  <c r="CC7" i="1"/>
  <c r="CD7" i="1" s="1"/>
  <c r="BK7" i="1"/>
  <c r="BH7" i="1" s="1"/>
  <c r="BD7" i="1"/>
  <c r="BE7" i="1" s="1"/>
  <c r="BF7" i="1" s="1"/>
  <c r="AY7" i="1"/>
  <c r="AX7" i="1"/>
  <c r="AW7" i="1"/>
  <c r="AV7" i="1"/>
  <c r="AU7" i="1"/>
  <c r="AT7" i="1"/>
  <c r="AS7" i="1"/>
  <c r="AR7" i="1"/>
  <c r="BI7" i="1" s="1"/>
  <c r="BJ7" i="1" s="1"/>
  <c r="AQ7" i="1"/>
  <c r="AP7" i="1"/>
  <c r="AJ7" i="1"/>
  <c r="AI7" i="1"/>
  <c r="AF7" i="1"/>
  <c r="AC7" i="1"/>
  <c r="AB7" i="1"/>
  <c r="Y7" i="1"/>
  <c r="U7" i="1"/>
  <c r="L7" i="1"/>
  <c r="K7" i="1"/>
  <c r="J7" i="1"/>
  <c r="I7" i="1"/>
  <c r="C7" i="1"/>
  <c r="B7" i="1"/>
  <c r="CD6" i="1"/>
  <c r="CC6" i="1"/>
  <c r="AI6" i="1"/>
</calcChain>
</file>

<file path=xl/sharedStrings.xml><?xml version="1.0" encoding="utf-8"?>
<sst xmlns="http://schemas.openxmlformats.org/spreadsheetml/2006/main" count="154" uniqueCount="68">
  <si>
    <t>Actual/Projected UK Oil and Gas Demand</t>
  </si>
  <si>
    <t>From or consistent with DESNZ Net Zero Strategy delivery pathway</t>
  </si>
  <si>
    <t>Oil Production</t>
  </si>
  <si>
    <t>Gross Gas Production</t>
  </si>
  <si>
    <t>Oil %</t>
  </si>
  <si>
    <t>Gas %</t>
  </si>
  <si>
    <t>DESNZ</t>
  </si>
  <si>
    <t>CCC</t>
  </si>
  <si>
    <t>Actual/Projected UK Oil and Gas Production</t>
  </si>
  <si>
    <t>(DESNZ Net Zero Strategy delivery pathway)</t>
  </si>
  <si>
    <t>Inland</t>
  </si>
  <si>
    <t>Illustrative baseline</t>
  </si>
  <si>
    <t>Illustrative projection</t>
  </si>
  <si>
    <t>Energy</t>
  </si>
  <si>
    <t>Non-Energy</t>
  </si>
  <si>
    <t>Oil Demand</t>
  </si>
  <si>
    <t>Gross</t>
  </si>
  <si>
    <t>Producers'</t>
  </si>
  <si>
    <t>Total</t>
  </si>
  <si>
    <t>projection without</t>
  </si>
  <si>
    <t>from development</t>
  </si>
  <si>
    <t>Net</t>
  </si>
  <si>
    <t>Crude oil</t>
  </si>
  <si>
    <t>NGLs</t>
  </si>
  <si>
    <t>Oil (crude oil &amp; NGLs)</t>
  </si>
  <si>
    <t>Gross Gas</t>
  </si>
  <si>
    <t>Own Use</t>
  </si>
  <si>
    <t>Net Natural Gas</t>
  </si>
  <si>
    <t>Oil &amp; Net Gas</t>
  </si>
  <si>
    <t>Oil (incl.
marine bunkers)</t>
  </si>
  <si>
    <t>Demand</t>
  </si>
  <si>
    <t>Marine</t>
  </si>
  <si>
    <t>(incl. marine</t>
  </si>
  <si>
    <t>Gas</t>
  </si>
  <si>
    <t>Own Use of</t>
  </si>
  <si>
    <t>Biogas</t>
  </si>
  <si>
    <t>Net Gas Demand</t>
  </si>
  <si>
    <t>development of</t>
  </si>
  <si>
    <t>of undeveloped</t>
  </si>
  <si>
    <t>of future</t>
  </si>
  <si>
    <t>Imports</t>
  </si>
  <si>
    <t>Oil Products</t>
  </si>
  <si>
    <t>for Oil</t>
  </si>
  <si>
    <t>for Gas</t>
  </si>
  <si>
    <t>Bunkers</t>
  </si>
  <si>
    <t>bunkers)</t>
  </si>
  <si>
    <t>Natural Gas</t>
  </si>
  <si>
    <t>production</t>
  </si>
  <si>
    <t>demand</t>
  </si>
  <si>
    <t>not met by biogas</t>
  </si>
  <si>
    <t>any new fields</t>
  </si>
  <si>
    <t>discoveries</t>
  </si>
  <si>
    <t>Oil</t>
  </si>
  <si>
    <t>million tonnes</t>
  </si>
  <si>
    <t>million bbl/day</t>
  </si>
  <si>
    <t>mtoe</t>
  </si>
  <si>
    <t>billion therms</t>
  </si>
  <si>
    <t>TWh</t>
  </si>
  <si>
    <t>bcm</t>
  </si>
  <si>
    <t>million scf/day</t>
  </si>
  <si>
    <t>million boe/day</t>
  </si>
  <si>
    <t>Notes:</t>
  </si>
  <si>
    <t>CCC 7CB Balanced Pathway</t>
  </si>
  <si>
    <t>(CCC Balanced Pathway)</t>
  </si>
  <si>
    <r>
      <t xml:space="preserve">Oil Demand includes marine bunkers which is assumed to decline in line with Figure 5-2 in DNV’s </t>
    </r>
    <r>
      <rPr>
        <i/>
        <sz val="10"/>
        <rFont val="Arial"/>
        <family val="2"/>
      </rPr>
      <t>Maritime Forecast to 2050</t>
    </r>
    <r>
      <rPr>
        <sz val="10"/>
        <rFont val="Arial"/>
        <family val="2"/>
      </rPr>
      <t xml:space="preserve"> (September 2023); Net Gas Production and Demand exclude oil and gas producers' own use.</t>
    </r>
  </si>
  <si>
    <t>The CCC demand projections for 2025–2050 are for the Balanced Pathway in "The Seventh Carbon Budget" published by the Climate Change Committee (CCC) (at https://www.theccc.org.uk/publication/the-seventh-carbon-budget/) in February 2025 but with the addition of estimated non-energy use of oil. Non-energy demand is assumed to remain unchanged from its estimated level in 2024.</t>
  </si>
  <si>
    <t>The DESNZ demand projections for 2023–2050 are consistent with the Net Zero delivery pathway published in April 2022 (high innovation scenario for oil, high electrification scenario for gas).</t>
  </si>
  <si>
    <t>mtoe = million tonnes of oil equivalent; bcm = billion cubic metres; scf = standard cubic feet; bbl = barrels; boe = barrels of oil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</si>
</sst>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&quot; bbl/tonne&quot;"/>
    <numFmt numFmtId="165" formatCode="#,##0.0"/>
    <numFmt numFmtId="166" formatCode="0.0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2" fillId="0" borderId="0" xfId="2"/>
    <xf numFmtId="0" fontId="3" fillId="0" borderId="0" xfId="0" applyFont="1"/>
    <xf numFmtId="0" fontId="4" fillId="0" borderId="0" xfId="2" quotePrefix="1" applyFont="1" applyAlignment="1">
      <alignment horizontal="left"/>
    </xf>
    <xf numFmtId="0" fontId="4" fillId="0" borderId="0" xfId="2" applyFont="1"/>
    <xf numFmtId="0" fontId="5" fillId="0" borderId="0" xfId="2" quotePrefix="1" applyFont="1" applyAlignment="1">
      <alignment horizontal="left"/>
    </xf>
    <xf numFmtId="0" fontId="5" fillId="0" borderId="0" xfId="2" quotePrefix="1" applyFont="1"/>
    <xf numFmtId="0" fontId="6" fillId="0" borderId="1" xfId="0" applyFont="1" applyBorder="1"/>
    <xf numFmtId="0" fontId="5" fillId="0" borderId="1" xfId="2" quotePrefix="1" applyFont="1" applyBorder="1"/>
    <xf numFmtId="0" fontId="5" fillId="0" borderId="1" xfId="2" applyFont="1" applyBorder="1"/>
    <xf numFmtId="0" fontId="5" fillId="0" borderId="1" xfId="2" quotePrefix="1" applyFont="1" applyBorder="1" applyAlignment="1">
      <alignment horizontal="left"/>
    </xf>
    <xf numFmtId="0" fontId="2" fillId="0" borderId="1" xfId="2" applyBorder="1"/>
    <xf numFmtId="0" fontId="2" fillId="0" borderId="0" xfId="2" applyAlignment="1">
      <alignment horizontal="right"/>
    </xf>
    <xf numFmtId="0" fontId="2" fillId="0" borderId="0" xfId="2" quotePrefix="1" applyAlignment="1">
      <alignment horizontal="right"/>
    </xf>
    <xf numFmtId="0" fontId="5" fillId="0" borderId="2" xfId="2" quotePrefix="1" applyFont="1" applyBorder="1" applyAlignment="1">
      <alignment wrapText="1"/>
    </xf>
    <xf numFmtId="0" fontId="5" fillId="0" borderId="0" xfId="2" quotePrefix="1" applyFont="1" applyAlignment="1">
      <alignment wrapText="1"/>
    </xf>
    <xf numFmtId="0" fontId="5" fillId="0" borderId="0" xfId="2" quotePrefix="1" applyFont="1" applyAlignment="1">
      <alignment horizontal="right"/>
    </xf>
    <xf numFmtId="0" fontId="5" fillId="0" borderId="0" xfId="2" applyFont="1" applyAlignment="1">
      <alignment wrapText="1"/>
    </xf>
    <xf numFmtId="0" fontId="2" fillId="0" borderId="0" xfId="2" applyAlignment="1">
      <alignment vertical="top"/>
    </xf>
    <xf numFmtId="3" fontId="6" fillId="0" borderId="0" xfId="0" quotePrefix="1" applyNumberFormat="1" applyFont="1" applyAlignment="1">
      <alignment horizontal="right"/>
    </xf>
    <xf numFmtId="0" fontId="5" fillId="0" borderId="1" xfId="2" quotePrefix="1" applyFont="1" applyBorder="1" applyAlignment="1">
      <alignment vertical="top"/>
    </xf>
    <xf numFmtId="0" fontId="5" fillId="0" borderId="0" xfId="2" quotePrefix="1" applyFont="1" applyAlignment="1">
      <alignment horizontal="left" vertical="top" wrapText="1"/>
    </xf>
    <xf numFmtId="0" fontId="5" fillId="0" borderId="0" xfId="2" quotePrefix="1" applyFont="1" applyAlignment="1">
      <alignment horizontal="right" vertical="top" wrapText="1"/>
    </xf>
    <xf numFmtId="0" fontId="5" fillId="0" borderId="1" xfId="2" applyFont="1" applyBorder="1" applyAlignment="1">
      <alignment vertical="top"/>
    </xf>
    <xf numFmtId="0" fontId="5" fillId="0" borderId="0" xfId="2" applyFont="1" applyAlignment="1">
      <alignment horizontal="right"/>
    </xf>
    <xf numFmtId="0" fontId="2" fillId="0" borderId="0" xfId="2" quotePrefix="1" applyAlignment="1">
      <alignment horizontal="right" vertical="top"/>
    </xf>
    <xf numFmtId="164" fontId="4" fillId="0" borderId="0" xfId="0" applyNumberFormat="1" applyFont="1" applyAlignment="1">
      <alignment horizontal="right"/>
    </xf>
    <xf numFmtId="0" fontId="5" fillId="0" borderId="0" xfId="2" quotePrefix="1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vertical="top"/>
    </xf>
    <xf numFmtId="0" fontId="5" fillId="0" borderId="0" xfId="2" applyFont="1" applyAlignment="1">
      <alignment vertical="top" wrapText="1"/>
    </xf>
    <xf numFmtId="3" fontId="5" fillId="0" borderId="0" xfId="2" applyNumberFormat="1" applyFont="1" applyAlignment="1">
      <alignment horizontal="right"/>
    </xf>
    <xf numFmtId="0" fontId="5" fillId="0" borderId="0" xfId="2" applyFont="1" applyAlignment="1">
      <alignment horizontal="right" wrapText="1"/>
    </xf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2" quotePrefix="1" applyFont="1" applyAlignment="1">
      <alignment horizontal="right"/>
    </xf>
    <xf numFmtId="14" fontId="2" fillId="0" borderId="0" xfId="2" applyNumberFormat="1"/>
    <xf numFmtId="0" fontId="8" fillId="0" borderId="0" xfId="2" applyFont="1" applyAlignment="1">
      <alignment horizontal="right"/>
    </xf>
    <xf numFmtId="0" fontId="5" fillId="0" borderId="0" xfId="2" applyFont="1"/>
    <xf numFmtId="165" fontId="2" fillId="0" borderId="0" xfId="2" applyNumberFormat="1"/>
    <xf numFmtId="166" fontId="2" fillId="0" borderId="0" xfId="2" applyNumberFormat="1"/>
    <xf numFmtId="2" fontId="2" fillId="0" borderId="0" xfId="2" applyNumberFormat="1"/>
    <xf numFmtId="1" fontId="5" fillId="0" borderId="0" xfId="2" applyNumberFormat="1" applyFont="1"/>
    <xf numFmtId="2" fontId="3" fillId="0" borderId="0" xfId="0" applyNumberFormat="1" applyFont="1"/>
    <xf numFmtId="3" fontId="2" fillId="0" borderId="0" xfId="2" applyNumberFormat="1"/>
    <xf numFmtId="166" fontId="3" fillId="0" borderId="0" xfId="0" applyNumberFormat="1" applyFont="1"/>
    <xf numFmtId="165" fontId="9" fillId="0" borderId="0" xfId="0" applyNumberFormat="1" applyFont="1"/>
    <xf numFmtId="166" fontId="10" fillId="0" borderId="0" xfId="2" applyNumberFormat="1" applyFont="1"/>
    <xf numFmtId="0" fontId="10" fillId="0" borderId="0" xfId="2" applyFont="1"/>
    <xf numFmtId="166" fontId="9" fillId="0" borderId="0" xfId="0" applyNumberFormat="1" applyFont="1"/>
    <xf numFmtId="9" fontId="2" fillId="0" borderId="0" xfId="2" applyNumberFormat="1"/>
    <xf numFmtId="10" fontId="2" fillId="0" borderId="0" xfId="1" applyNumberFormat="1" applyFont="1"/>
    <xf numFmtId="0" fontId="11" fillId="0" borderId="0" xfId="2" applyFont="1"/>
    <xf numFmtId="0" fontId="2" fillId="0" borderId="0" xfId="4" quotePrefix="1" applyAlignment="1">
      <alignment horizontal="left"/>
    </xf>
    <xf numFmtId="0" fontId="2" fillId="0" borderId="0" xfId="3" quotePrefix="1"/>
    <xf numFmtId="0" fontId="2" fillId="0" borderId="0" xfId="2" quotePrefix="1" applyAlignment="1">
      <alignment wrapText="1"/>
    </xf>
    <xf numFmtId="0" fontId="2" fillId="0" borderId="0" xfId="2" quotePrefix="1"/>
    <xf numFmtId="167" fontId="2" fillId="0" borderId="0" xfId="1" applyNumberFormat="1" applyFont="1"/>
    <xf numFmtId="0" fontId="5" fillId="0" borderId="0" xfId="2" quotePrefix="1" applyFont="1" applyAlignment="1">
      <alignment horizontal="right" wrapText="1"/>
    </xf>
    <xf numFmtId="0" fontId="6" fillId="0" borderId="1" xfId="0" quotePrefix="1" applyFont="1" applyBorder="1" applyAlignment="1">
      <alignment horizontal="left"/>
    </xf>
    <xf numFmtId="0" fontId="2" fillId="0" borderId="0" xfId="2" quotePrefix="1" applyAlignment="1">
      <alignment horizontal="left"/>
    </xf>
    <xf numFmtId="0" fontId="2" fillId="0" borderId="0" xfId="3" quotePrefix="1" applyAlignment="1">
      <alignment horizontal="left"/>
    </xf>
    <xf numFmtId="0" fontId="5" fillId="0" borderId="0" xfId="2" quotePrefix="1" applyFont="1" applyAlignment="1">
      <alignment horizontal="right" wrapText="1"/>
    </xf>
    <xf numFmtId="0" fontId="5" fillId="0" borderId="0" xfId="3" quotePrefix="1" applyFont="1" applyAlignment="1">
      <alignment horizontal="left"/>
    </xf>
  </cellXfs>
  <cellStyles count="5">
    <cellStyle name="Normal" xfId="0" builtinId="0"/>
    <cellStyle name="Normal 2" xfId="2" xr:uid="{1DA7D2B9-70CE-403E-9422-8B78FD5A2D7D}"/>
    <cellStyle name="Normal 2 2 2" xfId="4" xr:uid="{AD1D8D52-C39C-4AE2-9EC9-6653DA98E36D}"/>
    <cellStyle name="Normal 3" xfId="3" xr:uid="{05D17084-B7E5-45AD-A40D-A3BCC811D76F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ADF1-2191-4A89-9524-21E9159599A0}">
  <dimension ref="A1:CE79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81640625" defaultRowHeight="12.5" x14ac:dyDescent="0.25"/>
  <cols>
    <col min="1" max="1" width="5" style="1" bestFit="1" customWidth="1"/>
    <col min="2" max="2" width="9.81640625" style="1" bestFit="1" customWidth="1"/>
    <col min="3" max="3" width="7.26953125" style="1" bestFit="1" customWidth="1"/>
    <col min="4" max="4" width="7.26953125" style="1" customWidth="1"/>
    <col min="5" max="5" width="7.7265625" style="1" customWidth="1"/>
    <col min="6" max="6" width="5.54296875" style="1" bestFit="1" customWidth="1"/>
    <col min="7" max="7" width="2.7265625" style="1" customWidth="1"/>
    <col min="8" max="8" width="5" style="1" bestFit="1" customWidth="1"/>
    <col min="9" max="9" width="5.54296875" style="1" bestFit="1" customWidth="1"/>
    <col min="10" max="10" width="5.54296875" style="1" customWidth="1"/>
    <col min="11" max="11" width="8.26953125" style="1" bestFit="1" customWidth="1"/>
    <col min="12" max="12" width="9" style="1" bestFit="1" customWidth="1"/>
    <col min="13" max="13" width="7" style="1" bestFit="1" customWidth="1"/>
    <col min="14" max="14" width="7.54296875" style="1" bestFit="1" customWidth="1"/>
    <col min="15" max="16" width="7" style="1" bestFit="1" customWidth="1"/>
    <col min="17" max="17" width="8" style="1" bestFit="1" customWidth="1"/>
    <col min="18" max="18" width="8.26953125" style="1" bestFit="1" customWidth="1"/>
    <col min="19" max="19" width="4.7265625" style="1" bestFit="1" customWidth="1"/>
    <col min="20" max="20" width="5" style="1" bestFit="1" customWidth="1"/>
    <col min="21" max="21" width="7" style="1" bestFit="1" customWidth="1"/>
    <col min="22" max="22" width="8.26953125" style="1" bestFit="1" customWidth="1"/>
    <col min="23" max="23" width="2.7265625" style="1" customWidth="1"/>
    <col min="24" max="24" width="5" style="2" bestFit="1" customWidth="1"/>
    <col min="25" max="25" width="15.81640625" style="2" bestFit="1" customWidth="1"/>
    <col min="26" max="26" width="3.1796875" style="1" customWidth="1"/>
    <col min="27" max="27" width="5" style="2" bestFit="1" customWidth="1"/>
    <col min="28" max="29" width="8" style="2" bestFit="1" customWidth="1"/>
    <col min="30" max="30" width="3.81640625" style="2" customWidth="1"/>
    <col min="31" max="31" width="5" style="2" bestFit="1" customWidth="1"/>
    <col min="32" max="32" width="12" style="2" bestFit="1" customWidth="1"/>
    <col min="33" max="33" width="3.81640625" style="2" customWidth="1"/>
    <col min="34" max="34" width="5" style="2" bestFit="1" customWidth="1"/>
    <col min="35" max="36" width="8" style="2" bestFit="1" customWidth="1"/>
    <col min="37" max="37" width="3.81640625" style="2" customWidth="1"/>
    <col min="38" max="38" width="6" style="2" bestFit="1" customWidth="1"/>
    <col min="39" max="41" width="8.54296875" style="2" bestFit="1" customWidth="1"/>
    <col min="42" max="42" width="8.54296875" style="1" bestFit="1" customWidth="1"/>
    <col min="43" max="43" width="11.453125" style="1" bestFit="1" customWidth="1"/>
    <col min="44" max="44" width="8.26953125" style="1" bestFit="1" customWidth="1"/>
    <col min="45" max="45" width="12.453125" style="1" bestFit="1" customWidth="1"/>
    <col min="46" max="46" width="11.453125" style="1" bestFit="1" customWidth="1"/>
    <col min="47" max="47" width="8.54296875" style="1" bestFit="1" customWidth="1"/>
    <col min="48" max="48" width="11.54296875" style="1" bestFit="1" customWidth="1"/>
    <col min="49" max="49" width="10.7265625" style="1" bestFit="1" customWidth="1"/>
    <col min="50" max="50" width="8.453125" style="1" bestFit="1" customWidth="1"/>
    <col min="51" max="51" width="17.453125" style="1" bestFit="1" customWidth="1"/>
    <col min="52" max="52" width="5" style="1" bestFit="1" customWidth="1"/>
    <col min="53" max="53" width="4" style="1" bestFit="1" customWidth="1"/>
    <col min="54" max="54" width="10.1796875" style="1" bestFit="1" customWidth="1"/>
    <col min="55" max="56" width="8.54296875" style="1" bestFit="1" customWidth="1"/>
    <col min="57" max="58" width="11.453125" style="1" bestFit="1" customWidth="1"/>
    <col min="59" max="59" width="8.54296875" style="1" bestFit="1" customWidth="1"/>
    <col min="60" max="60" width="11.453125" style="1" bestFit="1" customWidth="1"/>
    <col min="61" max="61" width="8.26953125" style="1" bestFit="1" customWidth="1"/>
    <col min="62" max="63" width="8.54296875" style="1" bestFit="1" customWidth="1"/>
    <col min="64" max="64" width="2" style="1" customWidth="1"/>
    <col min="65" max="65" width="19" style="1" bestFit="1" customWidth="1"/>
    <col min="66" max="67" width="20.453125" style="1" bestFit="1" customWidth="1"/>
    <col min="68" max="68" width="1.453125" style="1" customWidth="1"/>
    <col min="69" max="69" width="19" style="1" bestFit="1" customWidth="1"/>
    <col min="70" max="71" width="20.453125" style="1" bestFit="1" customWidth="1"/>
    <col min="72" max="72" width="2.453125" style="1" customWidth="1"/>
    <col min="73" max="73" width="5.54296875" style="1" bestFit="1" customWidth="1"/>
    <col min="74" max="74" width="6.7265625" style="1" bestFit="1" customWidth="1"/>
    <col min="75" max="75" width="3.7265625" style="1" customWidth="1"/>
    <col min="76" max="79" width="8.81640625" style="1"/>
    <col min="80" max="80" width="2" style="1" customWidth="1"/>
    <col min="81" max="81" width="9.26953125" style="1" bestFit="1" customWidth="1"/>
    <col min="82" max="82" width="7.7265625" style="1" bestFit="1" customWidth="1"/>
    <col min="83" max="16384" width="8.81640625" style="1"/>
  </cols>
  <sheetData>
    <row r="1" spans="1:83" x14ac:dyDescent="0.25">
      <c r="AB1" s="3"/>
      <c r="AC1" s="3"/>
      <c r="AI1" s="3"/>
      <c r="AJ1" s="3"/>
    </row>
    <row r="2" spans="1:83" ht="15" customHeight="1" x14ac:dyDescent="0.3">
      <c r="M2" s="4"/>
      <c r="P2" s="4"/>
      <c r="T2" s="4"/>
      <c r="U2" s="4"/>
      <c r="V2" s="4"/>
      <c r="X2" s="5" t="s">
        <v>0</v>
      </c>
      <c r="Y2" s="6"/>
      <c r="Z2" s="6"/>
      <c r="AA2" s="6"/>
      <c r="AB2" s="6"/>
      <c r="AC2" s="6"/>
      <c r="AE2" s="5" t="s">
        <v>0</v>
      </c>
      <c r="AF2" s="6"/>
      <c r="AG2" s="6"/>
      <c r="AH2" s="6"/>
      <c r="AI2" s="6"/>
      <c r="AJ2" s="6"/>
      <c r="AL2" s="59" t="s">
        <v>62</v>
      </c>
      <c r="AM2" s="7"/>
      <c r="AN2" s="7"/>
      <c r="AO2" s="7"/>
      <c r="AP2" s="7"/>
      <c r="BC2" s="8" t="s">
        <v>1</v>
      </c>
      <c r="BD2" s="9"/>
      <c r="BE2" s="9"/>
      <c r="BF2" s="9"/>
      <c r="BG2" s="9"/>
      <c r="BH2" s="9"/>
      <c r="BI2" s="9"/>
      <c r="BJ2" s="9"/>
      <c r="BK2" s="9"/>
      <c r="BM2" s="10" t="s">
        <v>2</v>
      </c>
      <c r="BN2" s="11"/>
      <c r="BO2" s="11"/>
      <c r="BQ2" s="10" t="s">
        <v>3</v>
      </c>
      <c r="BR2" s="11"/>
      <c r="BS2" s="11"/>
      <c r="BU2" s="12" t="s">
        <v>4</v>
      </c>
      <c r="BV2" s="12" t="s">
        <v>5</v>
      </c>
      <c r="BX2" s="13" t="s">
        <v>6</v>
      </c>
      <c r="BY2" s="13" t="s">
        <v>6</v>
      </c>
      <c r="BZ2" s="13" t="s">
        <v>7</v>
      </c>
      <c r="CA2" s="13" t="s">
        <v>7</v>
      </c>
    </row>
    <row r="3" spans="1:83" ht="15" customHeight="1" x14ac:dyDescent="0.3">
      <c r="A3" s="9" t="s">
        <v>8</v>
      </c>
      <c r="B3" s="9"/>
      <c r="C3" s="9"/>
      <c r="D3" s="9"/>
      <c r="E3" s="9"/>
      <c r="F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X3" s="10" t="s">
        <v>63</v>
      </c>
      <c r="Y3" s="8"/>
      <c r="Z3" s="8"/>
      <c r="AA3" s="8"/>
      <c r="AB3" s="8"/>
      <c r="AC3" s="8"/>
      <c r="AE3" s="10" t="s">
        <v>9</v>
      </c>
      <c r="AF3" s="8"/>
      <c r="AG3" s="8"/>
      <c r="AH3" s="8"/>
      <c r="AI3" s="8"/>
      <c r="AJ3" s="8"/>
      <c r="AL3" s="14"/>
      <c r="AM3" s="58" t="s">
        <v>10</v>
      </c>
      <c r="AN3" s="58" t="s">
        <v>10</v>
      </c>
      <c r="AO3" s="15"/>
      <c r="AP3" s="15"/>
      <c r="AQ3" s="15"/>
      <c r="AR3" s="15"/>
      <c r="AT3" s="15"/>
      <c r="AU3" s="16"/>
      <c r="AV3" s="6"/>
      <c r="AW3" s="6"/>
      <c r="AX3" s="6"/>
      <c r="AY3" s="6"/>
      <c r="BC3" s="15"/>
      <c r="BD3" s="15"/>
      <c r="BE3" s="15"/>
      <c r="BF3" s="15"/>
      <c r="BG3" s="15"/>
      <c r="BH3" s="15"/>
      <c r="BI3" s="15"/>
      <c r="BJ3" s="15"/>
      <c r="BK3" s="15"/>
      <c r="BM3" s="16" t="s">
        <v>11</v>
      </c>
      <c r="BN3" s="16" t="s">
        <v>12</v>
      </c>
      <c r="BO3" s="16" t="s">
        <v>12</v>
      </c>
      <c r="BQ3" s="16" t="s">
        <v>11</v>
      </c>
      <c r="BR3" s="16" t="s">
        <v>12</v>
      </c>
      <c r="BS3" s="16" t="s">
        <v>12</v>
      </c>
    </row>
    <row r="4" spans="1:83" ht="13" x14ac:dyDescent="0.3">
      <c r="X4" s="1"/>
      <c r="Y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5"/>
      <c r="AM4" s="58" t="s">
        <v>13</v>
      </c>
      <c r="AN4" s="58" t="s">
        <v>13</v>
      </c>
      <c r="AO4" s="58" t="s">
        <v>13</v>
      </c>
      <c r="AP4" s="58" t="s">
        <v>13</v>
      </c>
      <c r="AQ4" s="58" t="s">
        <v>14</v>
      </c>
      <c r="AR4" s="17"/>
      <c r="AS4" s="16" t="s">
        <v>15</v>
      </c>
      <c r="AT4" s="58" t="s">
        <v>14</v>
      </c>
      <c r="AU4" s="16" t="s">
        <v>16</v>
      </c>
      <c r="AV4" s="16" t="s">
        <v>17</v>
      </c>
      <c r="AW4" s="6"/>
      <c r="AX4" s="6"/>
      <c r="AY4" s="5"/>
      <c r="BC4" s="58" t="s">
        <v>13</v>
      </c>
      <c r="BD4" s="58" t="s">
        <v>13</v>
      </c>
      <c r="BE4" s="58" t="s">
        <v>14</v>
      </c>
      <c r="BF4" s="58" t="s">
        <v>14</v>
      </c>
      <c r="BG4" s="58" t="s">
        <v>13</v>
      </c>
      <c r="BH4" s="58" t="s">
        <v>14</v>
      </c>
      <c r="BI4" s="17"/>
      <c r="BJ4" s="58" t="s">
        <v>18</v>
      </c>
      <c r="BK4" s="58" t="s">
        <v>13</v>
      </c>
      <c r="BM4" s="16" t="s">
        <v>19</v>
      </c>
      <c r="BN4" s="16" t="s">
        <v>20</v>
      </c>
      <c r="BO4" s="16" t="s">
        <v>20</v>
      </c>
      <c r="BQ4" s="16" t="s">
        <v>19</v>
      </c>
      <c r="BR4" s="16" t="s">
        <v>20</v>
      </c>
      <c r="BS4" s="16" t="s">
        <v>20</v>
      </c>
      <c r="BX4" s="13" t="s">
        <v>21</v>
      </c>
      <c r="BY4" s="13" t="s">
        <v>21</v>
      </c>
      <c r="BZ4" s="13" t="s">
        <v>21</v>
      </c>
      <c r="CA4" s="13" t="s">
        <v>21</v>
      </c>
    </row>
    <row r="5" spans="1:83" s="18" customFormat="1" ht="12.75" customHeight="1" x14ac:dyDescent="0.3">
      <c r="B5" s="19" t="s">
        <v>22</v>
      </c>
      <c r="C5" s="19" t="s">
        <v>23</v>
      </c>
      <c r="D5" s="20" t="s">
        <v>24</v>
      </c>
      <c r="E5" s="20"/>
      <c r="F5" s="20"/>
      <c r="G5" s="21"/>
      <c r="H5" s="21"/>
      <c r="I5" s="20" t="s">
        <v>25</v>
      </c>
      <c r="J5" s="20"/>
      <c r="K5" s="20"/>
      <c r="L5" s="22" t="s">
        <v>26</v>
      </c>
      <c r="M5" s="20" t="s">
        <v>27</v>
      </c>
      <c r="N5" s="23"/>
      <c r="O5" s="23"/>
      <c r="P5" s="23"/>
      <c r="Q5" s="23"/>
      <c r="R5" s="23"/>
      <c r="S5" s="21"/>
      <c r="U5" s="20" t="s">
        <v>28</v>
      </c>
      <c r="V5" s="20"/>
      <c r="W5" s="21"/>
      <c r="Y5" s="62" t="s">
        <v>29</v>
      </c>
      <c r="AA5" s="58"/>
      <c r="AL5" s="15"/>
      <c r="AM5" s="58" t="s">
        <v>30</v>
      </c>
      <c r="AN5" s="58" t="s">
        <v>30</v>
      </c>
      <c r="AO5" s="58" t="s">
        <v>30</v>
      </c>
      <c r="AP5" s="58" t="s">
        <v>30</v>
      </c>
      <c r="AQ5" s="58" t="s">
        <v>30</v>
      </c>
      <c r="AR5" s="58" t="s">
        <v>31</v>
      </c>
      <c r="AS5" s="16" t="s">
        <v>32</v>
      </c>
      <c r="AT5" s="58" t="s">
        <v>30</v>
      </c>
      <c r="AU5" s="16" t="s">
        <v>33</v>
      </c>
      <c r="AV5" s="16" t="s">
        <v>34</v>
      </c>
      <c r="AW5" s="16" t="s">
        <v>35</v>
      </c>
      <c r="AX5" s="16" t="s">
        <v>35</v>
      </c>
      <c r="AY5" s="16" t="s">
        <v>36</v>
      </c>
      <c r="BC5" s="58" t="s">
        <v>30</v>
      </c>
      <c r="BD5" s="58" t="s">
        <v>30</v>
      </c>
      <c r="BE5" s="58" t="s">
        <v>30</v>
      </c>
      <c r="BF5" s="58" t="s">
        <v>30</v>
      </c>
      <c r="BG5" s="58" t="s">
        <v>30</v>
      </c>
      <c r="BH5" s="58" t="s">
        <v>30</v>
      </c>
      <c r="BI5" s="58" t="s">
        <v>31</v>
      </c>
      <c r="BJ5" s="58" t="s">
        <v>30</v>
      </c>
      <c r="BK5" s="58" t="s">
        <v>30</v>
      </c>
      <c r="BM5" s="16" t="s">
        <v>37</v>
      </c>
      <c r="BN5" s="24" t="s">
        <v>38</v>
      </c>
      <c r="BO5" s="16" t="s">
        <v>39</v>
      </c>
      <c r="BQ5" s="16" t="s">
        <v>37</v>
      </c>
      <c r="BR5" s="24" t="s">
        <v>38</v>
      </c>
      <c r="BS5" s="16" t="s">
        <v>39</v>
      </c>
      <c r="BX5" s="25" t="s">
        <v>40</v>
      </c>
      <c r="BY5" s="25" t="s">
        <v>40</v>
      </c>
      <c r="BZ5" s="25" t="s">
        <v>40</v>
      </c>
      <c r="CA5" s="25" t="s">
        <v>40</v>
      </c>
    </row>
    <row r="6" spans="1:83" ht="12.75" customHeight="1" x14ac:dyDescent="0.3">
      <c r="B6" s="26"/>
      <c r="C6" s="26"/>
      <c r="D6" s="27"/>
      <c r="E6" s="27"/>
      <c r="F6" s="27"/>
      <c r="G6" s="27"/>
      <c r="H6" s="27"/>
      <c r="I6" s="27"/>
      <c r="J6" s="27"/>
      <c r="K6" s="27"/>
      <c r="L6" s="27"/>
      <c r="M6" s="28"/>
      <c r="N6" s="28"/>
      <c r="O6" s="28"/>
      <c r="P6" s="28"/>
      <c r="Q6" s="28"/>
      <c r="S6" s="27"/>
      <c r="U6" s="29"/>
      <c r="V6" s="29"/>
      <c r="W6" s="27"/>
      <c r="X6" s="1"/>
      <c r="Y6" s="62"/>
      <c r="Z6" s="18"/>
      <c r="AA6" s="58"/>
      <c r="AB6" s="8" t="s">
        <v>25</v>
      </c>
      <c r="AC6" s="8"/>
      <c r="AD6" s="1"/>
      <c r="AE6" s="1"/>
      <c r="AF6" s="30" t="s">
        <v>41</v>
      </c>
      <c r="AG6" s="18"/>
      <c r="AH6" s="18"/>
      <c r="AI6" s="23" t="str">
        <f>I5</f>
        <v>Gross Gas</v>
      </c>
      <c r="AJ6" s="23"/>
      <c r="AK6" s="1"/>
      <c r="AL6" s="15"/>
      <c r="AM6" s="58" t="s">
        <v>42</v>
      </c>
      <c r="AN6" s="58" t="s">
        <v>42</v>
      </c>
      <c r="AO6" s="58" t="s">
        <v>43</v>
      </c>
      <c r="AP6" s="58" t="s">
        <v>43</v>
      </c>
      <c r="AQ6" s="58" t="s">
        <v>42</v>
      </c>
      <c r="AR6" s="58" t="s">
        <v>44</v>
      </c>
      <c r="AS6" s="16" t="s">
        <v>45</v>
      </c>
      <c r="AT6" s="58" t="s">
        <v>43</v>
      </c>
      <c r="AU6" s="16" t="s">
        <v>30</v>
      </c>
      <c r="AV6" s="16" t="s">
        <v>46</v>
      </c>
      <c r="AW6" s="16" t="s">
        <v>47</v>
      </c>
      <c r="AX6" s="16" t="s">
        <v>48</v>
      </c>
      <c r="AY6" s="16" t="s">
        <v>49</v>
      </c>
      <c r="BC6" s="58" t="s">
        <v>42</v>
      </c>
      <c r="BD6" s="58" t="s">
        <v>43</v>
      </c>
      <c r="BE6" s="58" t="s">
        <v>42</v>
      </c>
      <c r="BF6" s="58" t="s">
        <v>43</v>
      </c>
      <c r="BG6" s="58" t="s">
        <v>42</v>
      </c>
      <c r="BH6" s="58" t="s">
        <v>42</v>
      </c>
      <c r="BI6" s="58" t="s">
        <v>44</v>
      </c>
      <c r="BJ6" s="58" t="s">
        <v>42</v>
      </c>
      <c r="BK6" s="58" t="s">
        <v>43</v>
      </c>
      <c r="BM6" s="16" t="s">
        <v>50</v>
      </c>
      <c r="BN6" s="24" t="s">
        <v>51</v>
      </c>
      <c r="BO6" s="24" t="s">
        <v>51</v>
      </c>
      <c r="BQ6" s="16" t="s">
        <v>50</v>
      </c>
      <c r="BR6" s="24" t="s">
        <v>51</v>
      </c>
      <c r="BS6" s="24" t="s">
        <v>51</v>
      </c>
      <c r="BX6" s="13" t="s">
        <v>52</v>
      </c>
      <c r="BY6" s="13" t="s">
        <v>33</v>
      </c>
      <c r="BZ6" s="13" t="s">
        <v>52</v>
      </c>
      <c r="CA6" s="13" t="s">
        <v>33</v>
      </c>
      <c r="CC6" s="31" t="str">
        <f>B5</f>
        <v>Crude oil</v>
      </c>
      <c r="CD6" s="31" t="str">
        <f>C5</f>
        <v>NGLs</v>
      </c>
    </row>
    <row r="7" spans="1:83" ht="26" x14ac:dyDescent="0.3">
      <c r="B7" s="32" t="str">
        <f>$D7</f>
        <v>million tonnes</v>
      </c>
      <c r="C7" s="32" t="str">
        <f>$D7</f>
        <v>million tonnes</v>
      </c>
      <c r="D7" s="32" t="s">
        <v>53</v>
      </c>
      <c r="E7" s="58" t="s">
        <v>54</v>
      </c>
      <c r="F7" s="58" t="s">
        <v>55</v>
      </c>
      <c r="G7" s="32"/>
      <c r="H7" s="32"/>
      <c r="I7" s="32" t="str">
        <f>$M7</f>
        <v>mtoe</v>
      </c>
      <c r="J7" s="32" t="str">
        <f>$P7</f>
        <v>bcm</v>
      </c>
      <c r="K7" s="32" t="str">
        <f>R7</f>
        <v>million boe/day</v>
      </c>
      <c r="L7" s="32" t="str">
        <f>$M7</f>
        <v>mtoe</v>
      </c>
      <c r="M7" s="32" t="s">
        <v>55</v>
      </c>
      <c r="N7" s="32" t="s">
        <v>56</v>
      </c>
      <c r="O7" s="32" t="s">
        <v>57</v>
      </c>
      <c r="P7" s="32" t="s">
        <v>58</v>
      </c>
      <c r="Q7" s="58" t="s">
        <v>59</v>
      </c>
      <c r="R7" s="58" t="s">
        <v>60</v>
      </c>
      <c r="S7" s="32"/>
      <c r="U7" s="32" t="str">
        <f>$F7</f>
        <v>mtoe</v>
      </c>
      <c r="V7" s="58" t="s">
        <v>60</v>
      </c>
      <c r="W7" s="32"/>
      <c r="Y7" s="32" t="str">
        <f>$F7</f>
        <v>mtoe</v>
      </c>
      <c r="AA7" s="32"/>
      <c r="AB7" s="32" t="str">
        <f>$F7</f>
        <v>mtoe</v>
      </c>
      <c r="AC7" s="32" t="str">
        <f>$P7</f>
        <v>bcm</v>
      </c>
      <c r="AE7" s="1"/>
      <c r="AF7" s="32" t="str">
        <f>$F7</f>
        <v>mtoe</v>
      </c>
      <c r="AG7" s="1"/>
      <c r="AH7" s="1"/>
      <c r="AI7" s="32" t="str">
        <f>$F7</f>
        <v>mtoe</v>
      </c>
      <c r="AJ7" s="32" t="str">
        <f>$P7</f>
        <v>bcm</v>
      </c>
      <c r="AM7" s="33" t="s">
        <v>57</v>
      </c>
      <c r="AN7" s="16" t="s">
        <v>55</v>
      </c>
      <c r="AO7" s="34" t="s">
        <v>57</v>
      </c>
      <c r="AP7" s="16" t="str">
        <f t="shared" ref="AP7:AV7" si="0">$AN7</f>
        <v>mtoe</v>
      </c>
      <c r="AQ7" s="16" t="str">
        <f t="shared" si="0"/>
        <v>mtoe</v>
      </c>
      <c r="AR7" s="16" t="str">
        <f t="shared" si="0"/>
        <v>mtoe</v>
      </c>
      <c r="AS7" s="16" t="str">
        <f t="shared" si="0"/>
        <v>mtoe</v>
      </c>
      <c r="AT7" s="16" t="str">
        <f t="shared" si="0"/>
        <v>mtoe</v>
      </c>
      <c r="AU7" s="16" t="str">
        <f t="shared" si="0"/>
        <v>mtoe</v>
      </c>
      <c r="AV7" s="16" t="str">
        <f t="shared" si="0"/>
        <v>mtoe</v>
      </c>
      <c r="AW7" s="35" t="str">
        <f>$AM7</f>
        <v>TWh</v>
      </c>
      <c r="AX7" s="16" t="str">
        <f>$AN7</f>
        <v>mtoe</v>
      </c>
      <c r="AY7" s="16" t="str">
        <f>$AN7</f>
        <v>mtoe</v>
      </c>
      <c r="BB7" s="36">
        <v>35795</v>
      </c>
      <c r="BC7" s="37" t="s">
        <v>57</v>
      </c>
      <c r="BD7" s="37" t="str">
        <f>BC7</f>
        <v>TWh</v>
      </c>
      <c r="BE7" s="37" t="str">
        <f t="shared" ref="BE7:BF7" si="1">BD7</f>
        <v>TWh</v>
      </c>
      <c r="BF7" s="37" t="str">
        <f t="shared" si="1"/>
        <v>TWh</v>
      </c>
      <c r="BG7" s="24" t="s">
        <v>55</v>
      </c>
      <c r="BH7" s="24" t="str">
        <f>BK7</f>
        <v>mtoe</v>
      </c>
      <c r="BI7" s="24" t="str">
        <f>AR7</f>
        <v>mtoe</v>
      </c>
      <c r="BJ7" s="24" t="str">
        <f>BI7</f>
        <v>mtoe</v>
      </c>
      <c r="BK7" s="24" t="str">
        <f>BG7</f>
        <v>mtoe</v>
      </c>
      <c r="BM7" s="16" t="s">
        <v>55</v>
      </c>
      <c r="BN7" s="16" t="s">
        <v>55</v>
      </c>
      <c r="BO7" s="16" t="s">
        <v>55</v>
      </c>
      <c r="BP7" s="16"/>
      <c r="BQ7" s="16" t="s">
        <v>55</v>
      </c>
      <c r="BR7" s="16" t="s">
        <v>55</v>
      </c>
      <c r="BS7" s="16" t="s">
        <v>55</v>
      </c>
      <c r="BT7" s="16"/>
      <c r="BX7" s="13" t="s">
        <v>55</v>
      </c>
      <c r="BY7" s="13" t="s">
        <v>55</v>
      </c>
      <c r="BZ7" s="13" t="s">
        <v>55</v>
      </c>
      <c r="CA7" s="13" t="s">
        <v>55</v>
      </c>
      <c r="CC7" s="32" t="str">
        <f>E7</f>
        <v>million bbl/day</v>
      </c>
      <c r="CD7" s="32" t="str">
        <f>CC7</f>
        <v>million bbl/day</v>
      </c>
    </row>
    <row r="8" spans="1:83" ht="13" x14ac:dyDescent="0.3">
      <c r="A8" s="38">
        <v>1998</v>
      </c>
      <c r="B8" s="39">
        <v>124.23666</v>
      </c>
      <c r="C8" s="39">
        <v>8.4105100000000004</v>
      </c>
      <c r="D8" s="40">
        <v>132.64716999999999</v>
      </c>
      <c r="E8" s="41">
        <v>2.7626183640423201</v>
      </c>
      <c r="F8" s="40">
        <v>145.27000000000001</v>
      </c>
      <c r="G8" s="40"/>
      <c r="H8" s="42">
        <v>1998</v>
      </c>
      <c r="I8" s="40">
        <v>91.506712827268842</v>
      </c>
      <c r="J8" s="40">
        <v>94.397310691829233</v>
      </c>
      <c r="K8" s="43">
        <v>1.5747005323958192</v>
      </c>
      <c r="L8" s="40">
        <v>6.9937291643281752</v>
      </c>
      <c r="M8" s="40">
        <v>84.51298366294067</v>
      </c>
      <c r="N8" s="40">
        <v>33.537470442316028</v>
      </c>
      <c r="O8" s="44">
        <v>982.88600000000008</v>
      </c>
      <c r="P8" s="40">
        <v>87.402322656251485</v>
      </c>
      <c r="Q8" s="44">
        <v>8456.4740400151259</v>
      </c>
      <c r="R8" s="43">
        <v>1.4580127655198494</v>
      </c>
      <c r="S8" s="40"/>
      <c r="T8" s="42">
        <v>1998</v>
      </c>
      <c r="U8" s="40">
        <v>229.78298366294069</v>
      </c>
      <c r="V8" s="41">
        <v>4.2206311295621699</v>
      </c>
      <c r="W8" s="40"/>
      <c r="X8" s="42">
        <v>1998</v>
      </c>
      <c r="Y8" s="40">
        <v>91.014030000000005</v>
      </c>
      <c r="AA8" s="42">
        <v>1998</v>
      </c>
      <c r="AB8" s="45">
        <v>87.797678417884768</v>
      </c>
      <c r="AC8" s="45">
        <v>93.249954337899538</v>
      </c>
      <c r="AE8" s="42">
        <v>1998</v>
      </c>
      <c r="AF8" s="40">
        <v>91.014030000000005</v>
      </c>
      <c r="AG8" s="1"/>
      <c r="AH8" s="42">
        <v>1998</v>
      </c>
      <c r="AI8" s="40">
        <v>87.797678417884768</v>
      </c>
      <c r="AJ8" s="45">
        <v>93.249954337899538</v>
      </c>
      <c r="AL8" s="42">
        <v>1998</v>
      </c>
      <c r="AM8" s="46">
        <v>884.45335900000009</v>
      </c>
      <c r="AN8" s="40">
        <v>76.049300000000002</v>
      </c>
      <c r="AO8" s="46">
        <v>1009.1080999999999</v>
      </c>
      <c r="AP8" s="40">
        <v>86.767678417884767</v>
      </c>
      <c r="AQ8" s="40">
        <v>11.707360000000001</v>
      </c>
      <c r="AR8" s="40">
        <v>3.2573699999999999</v>
      </c>
      <c r="AS8" s="40">
        <v>91.014030000000005</v>
      </c>
      <c r="AT8" s="40">
        <v>1.03</v>
      </c>
      <c r="AU8" s="40">
        <v>87.797678417884768</v>
      </c>
      <c r="AV8" s="40">
        <v>6.9937291643281752</v>
      </c>
      <c r="AW8" s="47">
        <v>0</v>
      </c>
      <c r="AX8" s="40">
        <v>0</v>
      </c>
      <c r="AY8" s="45">
        <v>80.803949253556596</v>
      </c>
      <c r="AZ8" s="42">
        <v>1998</v>
      </c>
      <c r="BA8" s="1">
        <v>365</v>
      </c>
      <c r="BB8" s="36">
        <v>36160</v>
      </c>
      <c r="BC8" s="48"/>
      <c r="BD8" s="48"/>
      <c r="BE8" s="48"/>
      <c r="BF8" s="48"/>
      <c r="BM8" s="40">
        <v>145.27000000000001</v>
      </c>
      <c r="BN8" s="40"/>
      <c r="BO8" s="40"/>
      <c r="BP8" s="40"/>
      <c r="BQ8" s="40">
        <v>91.506712827268842</v>
      </c>
      <c r="BR8" s="40"/>
      <c r="BS8" s="40"/>
      <c r="BX8" s="40">
        <v>-54.255970000000005</v>
      </c>
      <c r="BY8" s="40">
        <v>-3.7090344093840741</v>
      </c>
      <c r="BZ8" s="40">
        <v>-54.255970000000005</v>
      </c>
      <c r="CA8" s="40">
        <v>-3.7090344093840741</v>
      </c>
      <c r="CC8" s="41">
        <v>2.5163316291087678</v>
      </c>
      <c r="CD8" s="41">
        <v>0.24626256568639107</v>
      </c>
      <c r="CE8" s="41"/>
    </row>
    <row r="9" spans="1:83" ht="13" x14ac:dyDescent="0.3">
      <c r="A9" s="38">
        <v>1999</v>
      </c>
      <c r="B9" s="39">
        <v>128.262</v>
      </c>
      <c r="C9" s="39">
        <v>8.8370200000000008</v>
      </c>
      <c r="D9" s="40">
        <v>137.09902</v>
      </c>
      <c r="E9" s="41">
        <v>2.8566385970695021</v>
      </c>
      <c r="F9" s="40">
        <v>150.16</v>
      </c>
      <c r="G9" s="40"/>
      <c r="H9" s="42">
        <v>1999</v>
      </c>
      <c r="I9" s="40">
        <v>100.6737080821427</v>
      </c>
      <c r="J9" s="40">
        <v>105.89171134959747</v>
      </c>
      <c r="K9" s="43">
        <v>1.7664458130897658</v>
      </c>
      <c r="L9" s="40">
        <v>7.1644217536818164</v>
      </c>
      <c r="M9" s="40">
        <v>93.509286328460874</v>
      </c>
      <c r="N9" s="40">
        <v>37.107492723606235</v>
      </c>
      <c r="O9" s="44">
        <v>1087.5130000000001</v>
      </c>
      <c r="P9" s="40">
        <v>98.725999999999999</v>
      </c>
      <c r="Q9" s="44">
        <v>9552.0786027397244</v>
      </c>
      <c r="R9" s="43">
        <v>1.6469101039206422</v>
      </c>
      <c r="S9" s="40"/>
      <c r="T9" s="42">
        <v>1999</v>
      </c>
      <c r="U9" s="40">
        <v>243.66928632846088</v>
      </c>
      <c r="V9" s="41">
        <v>4.5035487009901445</v>
      </c>
      <c r="W9" s="40"/>
      <c r="X9" s="42">
        <v>1999</v>
      </c>
      <c r="Y9" s="40">
        <v>89.563480000000013</v>
      </c>
      <c r="AA9" s="42">
        <v>1999</v>
      </c>
      <c r="AB9" s="45">
        <v>93.478933791917441</v>
      </c>
      <c r="AC9" s="45">
        <v>99.284018264840171</v>
      </c>
      <c r="AE9" s="42">
        <v>1999</v>
      </c>
      <c r="AF9" s="40">
        <v>89.563480000000013</v>
      </c>
      <c r="AG9" s="1"/>
      <c r="AH9" s="42">
        <v>1999</v>
      </c>
      <c r="AI9" s="40">
        <v>93.478933791917441</v>
      </c>
      <c r="AJ9" s="45">
        <v>99.284018264840171</v>
      </c>
      <c r="AL9" s="42">
        <v>1999</v>
      </c>
      <c r="AM9" s="46">
        <v>875.0737644152091</v>
      </c>
      <c r="AN9" s="40">
        <v>75.242800035701549</v>
      </c>
      <c r="AO9" s="46">
        <v>1074.2158099999999</v>
      </c>
      <c r="AP9" s="40">
        <v>92.365933791917442</v>
      </c>
      <c r="AQ9" s="40">
        <v>11.84985996429846</v>
      </c>
      <c r="AR9" s="40">
        <v>2.4708200000000002</v>
      </c>
      <c r="AS9" s="40">
        <v>89.563480000000013</v>
      </c>
      <c r="AT9" s="40">
        <v>1.113</v>
      </c>
      <c r="AU9" s="40">
        <v>93.478933791917441</v>
      </c>
      <c r="AV9" s="40">
        <v>7.1644217536818164</v>
      </c>
      <c r="AW9" s="47">
        <v>0</v>
      </c>
      <c r="AX9" s="40">
        <v>0</v>
      </c>
      <c r="AY9" s="45">
        <v>86.31451203823562</v>
      </c>
      <c r="AZ9" s="42">
        <v>1999</v>
      </c>
      <c r="BA9" s="1">
        <v>365</v>
      </c>
      <c r="BB9" s="36">
        <v>36525</v>
      </c>
      <c r="BC9" s="48"/>
      <c r="BD9" s="48"/>
      <c r="BE9" s="48"/>
      <c r="BF9" s="48"/>
      <c r="BM9" s="40">
        <v>150.16</v>
      </c>
      <c r="BN9" s="40"/>
      <c r="BO9" s="40"/>
      <c r="BP9" s="40"/>
      <c r="BQ9" s="40">
        <v>100.6737080821427</v>
      </c>
      <c r="BR9" s="40"/>
      <c r="BS9" s="40"/>
      <c r="BX9" s="40">
        <v>-60.596519999999984</v>
      </c>
      <c r="BY9" s="40">
        <v>-7.1947742902252543</v>
      </c>
      <c r="BZ9" s="40">
        <v>-60.596519999999984</v>
      </c>
      <c r="CA9" s="40">
        <v>-7.1947742902252543</v>
      </c>
      <c r="CC9" s="41">
        <v>2.597862236579354</v>
      </c>
      <c r="CD9" s="41">
        <v>0.25875092214645146</v>
      </c>
      <c r="CE9" s="41"/>
    </row>
    <row r="10" spans="1:83" ht="13" x14ac:dyDescent="0.3">
      <c r="A10" s="38">
        <v>2000</v>
      </c>
      <c r="B10" s="39">
        <v>117.88249</v>
      </c>
      <c r="C10" s="39">
        <v>8.36252</v>
      </c>
      <c r="D10" s="40">
        <v>126.24501000000001</v>
      </c>
      <c r="E10" s="41">
        <v>2.6253209867856406</v>
      </c>
      <c r="F10" s="40">
        <v>138.29</v>
      </c>
      <c r="G10" s="40"/>
      <c r="H10" s="42">
        <v>2000</v>
      </c>
      <c r="I10" s="40">
        <v>110.06076432761476</v>
      </c>
      <c r="J10" s="40">
        <v>115.64885726519371</v>
      </c>
      <c r="K10" s="43">
        <v>1.9239397938196323</v>
      </c>
      <c r="L10" s="40">
        <v>7.342535608784142</v>
      </c>
      <c r="M10" s="40">
        <v>102.71822871883062</v>
      </c>
      <c r="N10" s="40">
        <v>40.761897287687972</v>
      </c>
      <c r="O10" s="44">
        <v>1194.6130000000001</v>
      </c>
      <c r="P10" s="40">
        <v>108.30499999999999</v>
      </c>
      <c r="Q10" s="44">
        <v>10450.248838797814</v>
      </c>
      <c r="R10" s="43">
        <v>1.8017670411720368</v>
      </c>
      <c r="S10" s="40"/>
      <c r="T10" s="42">
        <v>2000</v>
      </c>
      <c r="U10" s="40">
        <v>241.00822871883059</v>
      </c>
      <c r="V10" s="41">
        <v>4.4270880279576774</v>
      </c>
      <c r="W10" s="40"/>
      <c r="X10" s="42">
        <v>2000</v>
      </c>
      <c r="Y10" s="40">
        <v>89.194960000000009</v>
      </c>
      <c r="AA10" s="42">
        <v>2000</v>
      </c>
      <c r="AB10" s="45">
        <v>96.778245915735155</v>
      </c>
      <c r="AC10" s="45">
        <v>102.78821917808219</v>
      </c>
      <c r="AE10" s="42">
        <v>2000</v>
      </c>
      <c r="AF10" s="40">
        <v>89.194960000000009</v>
      </c>
      <c r="AG10" s="1"/>
      <c r="AH10" s="42">
        <v>2000</v>
      </c>
      <c r="AI10" s="40">
        <v>96.778245915735155</v>
      </c>
      <c r="AJ10" s="45">
        <v>102.78821917808219</v>
      </c>
      <c r="AL10" s="42">
        <v>2000</v>
      </c>
      <c r="AM10" s="46">
        <v>883.14614700000016</v>
      </c>
      <c r="AN10" s="40">
        <v>75.936900000000009</v>
      </c>
      <c r="AO10" s="46">
        <v>1111.1950479</v>
      </c>
      <c r="AP10" s="40">
        <v>95.545575915735157</v>
      </c>
      <c r="AQ10" s="40">
        <v>11.05048</v>
      </c>
      <c r="AR10" s="40">
        <v>2.2075800000000001</v>
      </c>
      <c r="AS10" s="40">
        <v>89.194960000000009</v>
      </c>
      <c r="AT10" s="40">
        <v>1.2326700000000002</v>
      </c>
      <c r="AU10" s="40">
        <v>96.778245915735155</v>
      </c>
      <c r="AV10" s="40">
        <v>7.342535608784142</v>
      </c>
      <c r="AW10" s="47">
        <v>0</v>
      </c>
      <c r="AX10" s="40">
        <v>0</v>
      </c>
      <c r="AY10" s="45">
        <v>89.435710306951009</v>
      </c>
      <c r="AZ10" s="42">
        <v>2000</v>
      </c>
      <c r="BA10" s="1">
        <v>366</v>
      </c>
      <c r="BB10" s="36">
        <v>36891</v>
      </c>
      <c r="BC10" s="48"/>
      <c r="BD10" s="48"/>
      <c r="BE10" s="48"/>
      <c r="BF10" s="48"/>
      <c r="BM10" s="40">
        <v>138.29</v>
      </c>
      <c r="BN10" s="40"/>
      <c r="BO10" s="40"/>
      <c r="BP10" s="40"/>
      <c r="BQ10" s="40">
        <v>110.06076432761476</v>
      </c>
      <c r="BR10" s="40"/>
      <c r="BS10" s="40"/>
      <c r="BX10" s="40">
        <v>-49.095039999999983</v>
      </c>
      <c r="BY10" s="40">
        <v>-13.282518411879607</v>
      </c>
      <c r="BZ10" s="40">
        <v>-49.095039999999983</v>
      </c>
      <c r="CA10" s="40">
        <v>-13.282518411879607</v>
      </c>
      <c r="CC10" s="41">
        <v>2.3811085205846232</v>
      </c>
      <c r="CD10" s="41">
        <v>0.24418839302610404</v>
      </c>
      <c r="CE10" s="41"/>
    </row>
    <row r="11" spans="1:83" ht="13" x14ac:dyDescent="0.3">
      <c r="A11" s="38">
        <v>2001</v>
      </c>
      <c r="B11" s="39">
        <v>108.38657000000002</v>
      </c>
      <c r="C11" s="39">
        <v>8.2918099999999999</v>
      </c>
      <c r="D11" s="40">
        <v>116.67838000000002</v>
      </c>
      <c r="E11" s="41">
        <v>2.4381095943991902</v>
      </c>
      <c r="F11" s="40">
        <v>127.84000000000002</v>
      </c>
      <c r="G11" s="40"/>
      <c r="H11" s="42">
        <v>2001</v>
      </c>
      <c r="I11" s="40">
        <v>106.81949779386099</v>
      </c>
      <c r="J11" s="40">
        <v>112.2317893034639</v>
      </c>
      <c r="K11" s="43">
        <v>1.8722086156125779</v>
      </c>
      <c r="L11" s="40">
        <v>7.7587927207741458</v>
      </c>
      <c r="M11" s="40">
        <v>99.060705073086851</v>
      </c>
      <c r="N11" s="40">
        <v>39.310474253679153</v>
      </c>
      <c r="O11" s="44">
        <v>1152.0760000000002</v>
      </c>
      <c r="P11" s="40">
        <v>104.47160000000001</v>
      </c>
      <c r="Q11" s="44">
        <v>10107.985079452055</v>
      </c>
      <c r="R11" s="43">
        <v>1.7427560481813889</v>
      </c>
      <c r="S11" s="40"/>
      <c r="T11" s="42">
        <v>2001</v>
      </c>
      <c r="U11" s="40">
        <v>226.90070507308687</v>
      </c>
      <c r="V11" s="41">
        <v>4.1808656425805788</v>
      </c>
      <c r="W11" s="40"/>
      <c r="X11" s="42">
        <v>2001</v>
      </c>
      <c r="Y11" s="40">
        <v>87.564570000000003</v>
      </c>
      <c r="AA11" s="42">
        <v>2001</v>
      </c>
      <c r="AB11" s="45">
        <v>96.290713671539109</v>
      </c>
      <c r="AC11" s="45">
        <v>102.27041095890411</v>
      </c>
      <c r="AE11" s="42">
        <v>2001</v>
      </c>
      <c r="AF11" s="40">
        <v>87.564570000000003</v>
      </c>
      <c r="AG11" s="1"/>
      <c r="AH11" s="42">
        <v>2001</v>
      </c>
      <c r="AI11" s="40">
        <v>96.290713671539109</v>
      </c>
      <c r="AJ11" s="45">
        <v>102.27041095890411</v>
      </c>
      <c r="AL11" s="42">
        <v>2001</v>
      </c>
      <c r="AM11" s="46">
        <v>876.63974350000012</v>
      </c>
      <c r="AN11" s="40">
        <v>75.37745000000001</v>
      </c>
      <c r="AO11" s="46">
        <v>1108.4880229999999</v>
      </c>
      <c r="AP11" s="40">
        <v>95.312813671539104</v>
      </c>
      <c r="AQ11" s="40">
        <v>9.7537599999999998</v>
      </c>
      <c r="AR11" s="40">
        <v>2.43336</v>
      </c>
      <c r="AS11" s="40">
        <v>87.564570000000003</v>
      </c>
      <c r="AT11" s="40">
        <v>0.97789999999999999</v>
      </c>
      <c r="AU11" s="40">
        <v>96.290713671539109</v>
      </c>
      <c r="AV11" s="40">
        <v>7.7587927207741458</v>
      </c>
      <c r="AW11" s="47">
        <v>0</v>
      </c>
      <c r="AX11" s="40">
        <v>0</v>
      </c>
      <c r="AY11" s="45">
        <v>88.53192095076497</v>
      </c>
      <c r="AZ11" s="42">
        <v>2001</v>
      </c>
      <c r="BA11" s="1">
        <v>365</v>
      </c>
      <c r="BB11" s="36">
        <v>37256</v>
      </c>
      <c r="BC11" s="48"/>
      <c r="BD11" s="48"/>
      <c r="BE11" s="48"/>
      <c r="BF11" s="48"/>
      <c r="BM11" s="40">
        <v>127.84000000000002</v>
      </c>
      <c r="BN11" s="40"/>
      <c r="BO11" s="40"/>
      <c r="BP11" s="40"/>
      <c r="BQ11" s="40">
        <v>106.81949779386099</v>
      </c>
      <c r="BR11" s="40"/>
      <c r="BS11" s="40"/>
      <c r="BX11" s="40">
        <v>-40.275430000000014</v>
      </c>
      <c r="BY11" s="40">
        <v>-10.528784122321881</v>
      </c>
      <c r="BZ11" s="40">
        <v>-40.275430000000014</v>
      </c>
      <c r="CA11" s="40">
        <v>-10.528784122321881</v>
      </c>
      <c r="CC11" s="41">
        <v>2.1952985073939653</v>
      </c>
      <c r="CD11" s="41">
        <v>0.24278698970503265</v>
      </c>
      <c r="CE11" s="41"/>
    </row>
    <row r="12" spans="1:83" ht="13" x14ac:dyDescent="0.3">
      <c r="A12" s="38">
        <v>2002</v>
      </c>
      <c r="B12" s="39">
        <v>107.43019999999999</v>
      </c>
      <c r="C12" s="39">
        <v>8.5140600000000006</v>
      </c>
      <c r="D12" s="40">
        <v>115.94425999999999</v>
      </c>
      <c r="E12" s="41">
        <v>2.4252472251450672</v>
      </c>
      <c r="F12" s="40">
        <v>127.04000000000002</v>
      </c>
      <c r="G12" s="40"/>
      <c r="H12" s="42">
        <v>2002</v>
      </c>
      <c r="I12" s="40">
        <v>104.28421401098088</v>
      </c>
      <c r="J12" s="40">
        <v>109.66117116950284</v>
      </c>
      <c r="K12" s="43">
        <v>1.8293265280354238</v>
      </c>
      <c r="L12" s="40">
        <v>7.5216172783927338</v>
      </c>
      <c r="M12" s="40">
        <v>96.762596732588136</v>
      </c>
      <c r="N12" s="40">
        <v>38.398510941034772</v>
      </c>
      <c r="O12" s="44">
        <v>1125.3490000000002</v>
      </c>
      <c r="P12" s="40">
        <v>102.1382</v>
      </c>
      <c r="Q12" s="44">
        <v>9882.2206383561643</v>
      </c>
      <c r="R12" s="43">
        <v>1.7038311445441663</v>
      </c>
      <c r="S12" s="40"/>
      <c r="T12" s="42">
        <v>2002</v>
      </c>
      <c r="U12" s="40">
        <v>223.80259673258814</v>
      </c>
      <c r="V12" s="41">
        <v>4.1290783696892337</v>
      </c>
      <c r="W12" s="40"/>
      <c r="X12" s="42">
        <v>2002</v>
      </c>
      <c r="Y12" s="40">
        <v>86.630759999999995</v>
      </c>
      <c r="AA12" s="42">
        <v>2002</v>
      </c>
      <c r="AB12" s="45">
        <v>95.033791917454863</v>
      </c>
      <c r="AC12" s="45">
        <v>100.93543378995436</v>
      </c>
      <c r="AE12" s="42">
        <v>2002</v>
      </c>
      <c r="AF12" s="40">
        <v>86.630759999999995</v>
      </c>
      <c r="AG12" s="1"/>
      <c r="AH12" s="42">
        <v>2002</v>
      </c>
      <c r="AI12" s="40">
        <v>95.033791917454863</v>
      </c>
      <c r="AJ12" s="45">
        <v>100.93543378995436</v>
      </c>
      <c r="AL12" s="42">
        <v>2002</v>
      </c>
      <c r="AM12" s="46">
        <v>860.26993700000003</v>
      </c>
      <c r="AN12" s="40">
        <v>73.969899999999996</v>
      </c>
      <c r="AO12" s="46">
        <v>1094.4630367</v>
      </c>
      <c r="AP12" s="40">
        <v>94.106881917454857</v>
      </c>
      <c r="AQ12" s="40">
        <v>10.617229999999999</v>
      </c>
      <c r="AR12" s="40">
        <v>2.0436300000000003</v>
      </c>
      <c r="AS12" s="40">
        <v>86.630759999999995</v>
      </c>
      <c r="AT12" s="40">
        <v>0.92691000000000001</v>
      </c>
      <c r="AU12" s="40">
        <v>95.033791917454863</v>
      </c>
      <c r="AV12" s="40">
        <v>7.5216172783927338</v>
      </c>
      <c r="AW12" s="47">
        <v>0</v>
      </c>
      <c r="AX12" s="40">
        <v>0</v>
      </c>
      <c r="AY12" s="45">
        <v>87.512174639062124</v>
      </c>
      <c r="AZ12" s="42">
        <v>2002</v>
      </c>
      <c r="BA12" s="1">
        <v>365</v>
      </c>
      <c r="BB12" s="36">
        <v>37621</v>
      </c>
      <c r="BC12" s="48"/>
      <c r="BD12" s="48"/>
      <c r="BE12" s="48"/>
      <c r="BF12" s="48"/>
      <c r="BM12" s="40">
        <v>127.04000000000002</v>
      </c>
      <c r="BN12" s="40"/>
      <c r="BO12" s="40"/>
      <c r="BP12" s="40"/>
      <c r="BQ12" s="40">
        <v>104.28421401098088</v>
      </c>
      <c r="BR12" s="40"/>
      <c r="BS12" s="40"/>
      <c r="BX12" s="40">
        <v>-40.409240000000025</v>
      </c>
      <c r="BY12" s="40">
        <v>-9.2504220935260122</v>
      </c>
      <c r="BZ12" s="40">
        <v>-40.409240000000025</v>
      </c>
      <c r="CA12" s="40">
        <v>-9.2504220935260122</v>
      </c>
      <c r="CC12" s="41">
        <v>2.1759278636553874</v>
      </c>
      <c r="CD12" s="41">
        <v>0.24929454456482125</v>
      </c>
      <c r="CE12" s="41"/>
    </row>
    <row r="13" spans="1:83" ht="13" x14ac:dyDescent="0.3">
      <c r="A13" s="38">
        <v>2003</v>
      </c>
      <c r="B13" s="39">
        <v>97.834930000000014</v>
      </c>
      <c r="C13" s="39">
        <v>8.2380100000000027</v>
      </c>
      <c r="D13" s="40">
        <v>106.07294000000002</v>
      </c>
      <c r="E13" s="41">
        <v>2.2228178333129587</v>
      </c>
      <c r="F13" s="40">
        <v>116.22999999999998</v>
      </c>
      <c r="G13" s="40"/>
      <c r="H13" s="42">
        <v>2003</v>
      </c>
      <c r="I13" s="40">
        <v>103.6054233899975</v>
      </c>
      <c r="J13" s="40">
        <v>109.2037816662077</v>
      </c>
      <c r="K13" s="43">
        <v>1.821696527889525</v>
      </c>
      <c r="L13" s="40">
        <v>7.2956684458874372</v>
      </c>
      <c r="M13" s="40">
        <v>96.309754944110054</v>
      </c>
      <c r="N13" s="40">
        <v>38.218808752827819</v>
      </c>
      <c r="O13" s="44">
        <v>1120.0824500000001</v>
      </c>
      <c r="P13" s="40">
        <v>101.9068</v>
      </c>
      <c r="Q13" s="44">
        <v>9859.8318958904092</v>
      </c>
      <c r="R13" s="43">
        <v>1.6999710165328292</v>
      </c>
      <c r="S13" s="40"/>
      <c r="T13" s="42">
        <v>2003</v>
      </c>
      <c r="U13" s="40">
        <v>212.53975494411003</v>
      </c>
      <c r="V13" s="41">
        <v>3.9227888498457881</v>
      </c>
      <c r="W13" s="40"/>
      <c r="X13" s="42">
        <v>2003</v>
      </c>
      <c r="Y13" s="40">
        <v>86.770669999999996</v>
      </c>
      <c r="AA13" s="42">
        <v>2003</v>
      </c>
      <c r="AB13" s="45">
        <v>95.277377472055008</v>
      </c>
      <c r="AC13" s="45">
        <v>101.19414611872145</v>
      </c>
      <c r="AE13" s="42">
        <v>2003</v>
      </c>
      <c r="AF13" s="40">
        <v>86.770669999999996</v>
      </c>
      <c r="AG13" s="1"/>
      <c r="AH13" s="42">
        <v>2003</v>
      </c>
      <c r="AI13" s="40">
        <v>95.277377472055008</v>
      </c>
      <c r="AJ13" s="45">
        <v>101.19414611872145</v>
      </c>
      <c r="AL13" s="42">
        <v>2003</v>
      </c>
      <c r="AM13" s="46">
        <v>854.43121180000003</v>
      </c>
      <c r="AN13" s="40">
        <v>73.467860000000002</v>
      </c>
      <c r="AO13" s="46">
        <v>1098.0549104999998</v>
      </c>
      <c r="AP13" s="40">
        <v>94.415727472055011</v>
      </c>
      <c r="AQ13" s="40">
        <v>11.423440000000001</v>
      </c>
      <c r="AR13" s="40">
        <v>1.87937</v>
      </c>
      <c r="AS13" s="40">
        <v>86.770669999999996</v>
      </c>
      <c r="AT13" s="40">
        <v>0.86165000000000003</v>
      </c>
      <c r="AU13" s="40">
        <v>95.277377472055008</v>
      </c>
      <c r="AV13" s="40">
        <v>7.2956684458874372</v>
      </c>
      <c r="AW13" s="47">
        <v>0</v>
      </c>
      <c r="AX13" s="40">
        <v>0</v>
      </c>
      <c r="AY13" s="45">
        <v>87.981709026167565</v>
      </c>
      <c r="AZ13" s="42">
        <v>2003</v>
      </c>
      <c r="BA13" s="1">
        <v>365</v>
      </c>
      <c r="BB13" s="36">
        <v>37986</v>
      </c>
      <c r="BC13" s="48"/>
      <c r="BD13" s="48"/>
      <c r="BE13" s="48"/>
      <c r="BF13" s="48"/>
      <c r="BM13" s="40">
        <v>116.22999999999998</v>
      </c>
      <c r="BN13" s="40"/>
      <c r="BO13" s="40"/>
      <c r="BP13" s="40"/>
      <c r="BQ13" s="40">
        <v>103.6054233899975</v>
      </c>
      <c r="BR13" s="40"/>
      <c r="BS13" s="40"/>
      <c r="BX13" s="40">
        <v>-29.45932999999998</v>
      </c>
      <c r="BY13" s="40">
        <v>-8.3280459179424895</v>
      </c>
      <c r="BZ13" s="40">
        <v>-29.45932999999998</v>
      </c>
      <c r="CA13" s="40">
        <v>-8.3280459179424895</v>
      </c>
      <c r="CC13" s="41">
        <v>1.9815819967362478</v>
      </c>
      <c r="CD13" s="41">
        <v>0.24121170758374308</v>
      </c>
      <c r="CE13" s="41"/>
    </row>
    <row r="14" spans="1:83" ht="13" x14ac:dyDescent="0.3">
      <c r="A14" s="38">
        <v>2004</v>
      </c>
      <c r="B14" s="39">
        <v>87.516430000000014</v>
      </c>
      <c r="C14" s="39">
        <v>7.8575899999999992</v>
      </c>
      <c r="D14" s="40">
        <v>95.374020000000016</v>
      </c>
      <c r="E14" s="41">
        <v>1.9972117773155964</v>
      </c>
      <c r="F14" s="40">
        <v>104.53</v>
      </c>
      <c r="G14" s="40"/>
      <c r="H14" s="42">
        <v>2004</v>
      </c>
      <c r="I14" s="40">
        <v>96.802991164698838</v>
      </c>
      <c r="J14" s="40">
        <v>102.0468947431085</v>
      </c>
      <c r="K14" s="43">
        <v>1.6976569096725438</v>
      </c>
      <c r="L14" s="40">
        <v>7.0811201414830309</v>
      </c>
      <c r="M14" s="40">
        <v>89.721871023215812</v>
      </c>
      <c r="N14" s="40">
        <v>35.604524500888864</v>
      </c>
      <c r="O14" s="44">
        <v>1043.4653599999999</v>
      </c>
      <c r="P14" s="40">
        <v>94.964500000000001</v>
      </c>
      <c r="Q14" s="44">
        <v>9163.0363866120224</v>
      </c>
      <c r="R14" s="43">
        <v>1.5798338597606936</v>
      </c>
      <c r="S14" s="40"/>
      <c r="T14" s="42">
        <v>2004</v>
      </c>
      <c r="U14" s="40">
        <v>194.25187102321581</v>
      </c>
      <c r="V14" s="41">
        <v>3.57704563707629</v>
      </c>
      <c r="W14" s="40"/>
      <c r="X14" s="42">
        <v>2004</v>
      </c>
      <c r="Y14" s="40">
        <v>89.070900000000023</v>
      </c>
      <c r="AA14" s="42">
        <v>2004</v>
      </c>
      <c r="AB14" s="45">
        <v>97.367926053310399</v>
      </c>
      <c r="AC14" s="45">
        <v>103.41451872146119</v>
      </c>
      <c r="AE14" s="42">
        <v>2004</v>
      </c>
      <c r="AF14" s="40">
        <v>89.070900000000023</v>
      </c>
      <c r="AG14" s="1"/>
      <c r="AH14" s="42">
        <v>2004</v>
      </c>
      <c r="AI14" s="40">
        <v>97.367926053310399</v>
      </c>
      <c r="AJ14" s="45">
        <v>103.41451872146119</v>
      </c>
      <c r="AL14" s="42">
        <v>2004</v>
      </c>
      <c r="AM14" s="46">
        <v>875.54129000000023</v>
      </c>
      <c r="AN14" s="40">
        <v>75.283000000000015</v>
      </c>
      <c r="AO14" s="46">
        <v>1122.3679905000001</v>
      </c>
      <c r="AP14" s="40">
        <v>96.506276053310401</v>
      </c>
      <c r="AQ14" s="40">
        <v>11.566889999999999</v>
      </c>
      <c r="AR14" s="40">
        <v>2.2210100000000002</v>
      </c>
      <c r="AS14" s="40">
        <v>89.070900000000023</v>
      </c>
      <c r="AT14" s="40">
        <v>0.86165000000000003</v>
      </c>
      <c r="AU14" s="40">
        <v>97.367926053310399</v>
      </c>
      <c r="AV14" s="40">
        <v>7.0811201414830309</v>
      </c>
      <c r="AW14" s="47">
        <v>0</v>
      </c>
      <c r="AX14" s="40">
        <v>0</v>
      </c>
      <c r="AY14" s="45">
        <v>90.286805911827372</v>
      </c>
      <c r="AZ14" s="42">
        <v>2004</v>
      </c>
      <c r="BA14" s="1">
        <v>366</v>
      </c>
      <c r="BB14" s="36">
        <v>38352</v>
      </c>
      <c r="BC14" s="48"/>
      <c r="BD14" s="48"/>
      <c r="BE14" s="48"/>
      <c r="BF14" s="48"/>
      <c r="BM14" s="40">
        <v>104.53</v>
      </c>
      <c r="BN14" s="40"/>
      <c r="BO14" s="40"/>
      <c r="BP14" s="40"/>
      <c r="BQ14" s="40">
        <v>96.802991164698838</v>
      </c>
      <c r="BR14" s="40"/>
      <c r="BS14" s="40"/>
      <c r="BX14" s="40">
        <v>-15.459099999999978</v>
      </c>
      <c r="BY14" s="40">
        <v>0.56493488861156038</v>
      </c>
      <c r="BZ14" s="40">
        <v>-15.459099999999978</v>
      </c>
      <c r="CA14" s="40">
        <v>0.56493488861156038</v>
      </c>
      <c r="CC14" s="41">
        <v>1.767744447577819</v>
      </c>
      <c r="CD14" s="41">
        <v>0.22944426741675769</v>
      </c>
      <c r="CE14" s="41"/>
    </row>
    <row r="15" spans="1:83" ht="13" x14ac:dyDescent="0.3">
      <c r="A15" s="38">
        <v>2005</v>
      </c>
      <c r="B15" s="39">
        <v>77.1785</v>
      </c>
      <c r="C15" s="39">
        <v>7.5426299999999999</v>
      </c>
      <c r="D15" s="40">
        <v>84.721130000000002</v>
      </c>
      <c r="E15" s="41">
        <v>1.784072703451677</v>
      </c>
      <c r="F15" s="40">
        <v>92.890000000000015</v>
      </c>
      <c r="G15" s="40"/>
      <c r="H15" s="42">
        <v>2005</v>
      </c>
      <c r="I15" s="40">
        <v>88.577529878282178</v>
      </c>
      <c r="J15" s="40">
        <v>93.14881459366029</v>
      </c>
      <c r="K15" s="43">
        <v>1.5538735887459201</v>
      </c>
      <c r="L15" s="40">
        <v>6.7322727845590622</v>
      </c>
      <c r="M15" s="40">
        <v>81.84525709372312</v>
      </c>
      <c r="N15" s="40">
        <v>32.478830727025191</v>
      </c>
      <c r="O15" s="44">
        <v>951.86033999999995</v>
      </c>
      <c r="P15" s="40">
        <v>86.415330000000012</v>
      </c>
      <c r="Q15" s="44">
        <v>8360.9791204109588</v>
      </c>
      <c r="R15" s="43">
        <v>1.441548124208786</v>
      </c>
      <c r="S15" s="40"/>
      <c r="T15" s="42">
        <v>2005</v>
      </c>
      <c r="U15" s="40">
        <v>174.73525709372313</v>
      </c>
      <c r="V15" s="41">
        <v>3.225620827660463</v>
      </c>
      <c r="W15" s="40"/>
      <c r="X15" s="42">
        <v>2005</v>
      </c>
      <c r="Y15" s="40">
        <v>91.517700000000005</v>
      </c>
      <c r="AA15" s="42">
        <v>2005</v>
      </c>
      <c r="AB15" s="45">
        <v>94.887208942390373</v>
      </c>
      <c r="AC15" s="45">
        <v>100.7797479452055</v>
      </c>
      <c r="AE15" s="42">
        <v>2005</v>
      </c>
      <c r="AF15" s="40">
        <v>91.517700000000005</v>
      </c>
      <c r="AG15" s="1"/>
      <c r="AH15" s="42">
        <v>2005</v>
      </c>
      <c r="AI15" s="40">
        <v>94.887208942390373</v>
      </c>
      <c r="AJ15" s="45">
        <v>100.7797479452055</v>
      </c>
      <c r="AL15" s="42">
        <v>2005</v>
      </c>
      <c r="AM15" s="46">
        <v>905.66787460000023</v>
      </c>
      <c r="AN15" s="40">
        <v>77.87342000000001</v>
      </c>
      <c r="AO15" s="46">
        <v>1095.6253043000002</v>
      </c>
      <c r="AP15" s="40">
        <v>94.20681894239037</v>
      </c>
      <c r="AQ15" s="40">
        <v>11.464559999999999</v>
      </c>
      <c r="AR15" s="40">
        <v>2.1797199999999997</v>
      </c>
      <c r="AS15" s="40">
        <v>91.517700000000005</v>
      </c>
      <c r="AT15" s="40">
        <v>0.68038999999999994</v>
      </c>
      <c r="AU15" s="40">
        <v>94.887208942390373</v>
      </c>
      <c r="AV15" s="40">
        <v>6.7322727845590622</v>
      </c>
      <c r="AW15" s="47">
        <v>0</v>
      </c>
      <c r="AX15" s="40">
        <v>0</v>
      </c>
      <c r="AY15" s="45">
        <v>88.154936157831315</v>
      </c>
      <c r="AZ15" s="42">
        <v>2005</v>
      </c>
      <c r="BA15" s="1">
        <v>365</v>
      </c>
      <c r="BB15" s="36">
        <v>38717</v>
      </c>
      <c r="BC15" s="48"/>
      <c r="BD15" s="48"/>
      <c r="BE15" s="48"/>
      <c r="BF15" s="48"/>
      <c r="BM15" s="40">
        <v>92.890000000000015</v>
      </c>
      <c r="BN15" s="40"/>
      <c r="BO15" s="40"/>
      <c r="BP15" s="40"/>
      <c r="BQ15" s="40">
        <v>88.577529878282178</v>
      </c>
      <c r="BR15" s="40"/>
      <c r="BS15" s="40"/>
      <c r="BX15" s="40">
        <v>-1.3723000000000098</v>
      </c>
      <c r="BY15" s="40">
        <v>6.3096790641081952</v>
      </c>
      <c r="BZ15" s="40">
        <v>-1.3723000000000098</v>
      </c>
      <c r="CA15" s="40">
        <v>6.3096790641081952</v>
      </c>
      <c r="CC15" s="41">
        <v>1.5631996275267788</v>
      </c>
      <c r="CD15" s="41">
        <v>0.22085074696102183</v>
      </c>
      <c r="CE15" s="41"/>
    </row>
    <row r="16" spans="1:83" ht="13" x14ac:dyDescent="0.3">
      <c r="A16" s="38">
        <v>2006</v>
      </c>
      <c r="B16" s="39">
        <v>69.664660000000012</v>
      </c>
      <c r="C16" s="39">
        <v>6.9131999999999989</v>
      </c>
      <c r="D16" s="40">
        <v>76.577860000000015</v>
      </c>
      <c r="E16" s="41">
        <v>1.6134530634689848</v>
      </c>
      <c r="F16" s="40">
        <v>83.949999999999989</v>
      </c>
      <c r="G16" s="40"/>
      <c r="H16" s="42">
        <v>2006</v>
      </c>
      <c r="I16" s="40">
        <v>80.272150899153488</v>
      </c>
      <c r="J16" s="40">
        <v>84.119847886315327</v>
      </c>
      <c r="K16" s="43">
        <v>1.4032557525296294</v>
      </c>
      <c r="L16" s="40">
        <v>6.2797175371586462</v>
      </c>
      <c r="M16" s="40">
        <v>73.992433361994841</v>
      </c>
      <c r="N16" s="40">
        <v>29.362577668892524</v>
      </c>
      <c r="O16" s="44">
        <v>860.53200000000004</v>
      </c>
      <c r="P16" s="40">
        <v>77.838999999999999</v>
      </c>
      <c r="Q16" s="44">
        <v>7531.1898219178074</v>
      </c>
      <c r="R16" s="43">
        <v>1.2984810037789323</v>
      </c>
      <c r="S16" s="40"/>
      <c r="T16" s="42">
        <v>2006</v>
      </c>
      <c r="U16" s="40">
        <v>157.94243336199483</v>
      </c>
      <c r="V16" s="41">
        <v>2.911934067247917</v>
      </c>
      <c r="W16" s="40"/>
      <c r="X16" s="42">
        <v>2006</v>
      </c>
      <c r="Y16" s="40">
        <v>90.598010000000016</v>
      </c>
      <c r="AA16" s="42">
        <v>2006</v>
      </c>
      <c r="AB16" s="45">
        <v>89.989852106620802</v>
      </c>
      <c r="AC16" s="45">
        <v>95.578263013698631</v>
      </c>
      <c r="AE16" s="42">
        <v>2006</v>
      </c>
      <c r="AF16" s="40">
        <v>90.598010000000016</v>
      </c>
      <c r="AG16" s="1"/>
      <c r="AH16" s="42">
        <v>2006</v>
      </c>
      <c r="AI16" s="40">
        <v>89.989852106620802</v>
      </c>
      <c r="AJ16" s="45">
        <v>95.578263013698631</v>
      </c>
      <c r="AL16" s="42">
        <v>2006</v>
      </c>
      <c r="AM16" s="46">
        <v>899.8978827000002</v>
      </c>
      <c r="AN16" s="40">
        <v>77.377290000000016</v>
      </c>
      <c r="AO16" s="46">
        <v>1038.6690443</v>
      </c>
      <c r="AP16" s="40">
        <v>89.309462106620799</v>
      </c>
      <c r="AQ16" s="40">
        <v>10.73434</v>
      </c>
      <c r="AR16" s="40">
        <v>2.48638</v>
      </c>
      <c r="AS16" s="40">
        <v>90.598010000000016</v>
      </c>
      <c r="AT16" s="40">
        <v>0.68038999999999994</v>
      </c>
      <c r="AU16" s="40">
        <v>89.989852106620802</v>
      </c>
      <c r="AV16" s="40">
        <v>6.2797175371586462</v>
      </c>
      <c r="AW16" s="47">
        <v>0</v>
      </c>
      <c r="AX16" s="40">
        <v>0</v>
      </c>
      <c r="AY16" s="45">
        <v>83.710134569462156</v>
      </c>
      <c r="AZ16" s="42">
        <v>2006</v>
      </c>
      <c r="BA16" s="1">
        <v>365</v>
      </c>
      <c r="BB16" s="36">
        <v>39082</v>
      </c>
      <c r="BC16" s="48"/>
      <c r="BD16" s="48"/>
      <c r="BE16" s="48"/>
      <c r="BF16" s="48"/>
      <c r="BM16" s="40">
        <v>83.949999999999989</v>
      </c>
      <c r="BN16" s="40"/>
      <c r="BO16" s="40"/>
      <c r="BP16" s="40"/>
      <c r="BQ16" s="40">
        <v>80.272150899153488</v>
      </c>
      <c r="BR16" s="40"/>
      <c r="BS16" s="40"/>
      <c r="BX16" s="40">
        <v>6.6480100000000277</v>
      </c>
      <c r="BY16" s="40">
        <v>9.7177012074673144</v>
      </c>
      <c r="BZ16" s="40">
        <v>6.6480100000000277</v>
      </c>
      <c r="CA16" s="40">
        <v>9.7177012074673144</v>
      </c>
      <c r="CC16" s="41">
        <v>1.4110117528039507</v>
      </c>
      <c r="CD16" s="41">
        <v>0.20242082455203769</v>
      </c>
      <c r="CE16" s="41"/>
    </row>
    <row r="17" spans="1:83" ht="13" x14ac:dyDescent="0.3">
      <c r="A17" s="38">
        <v>2007</v>
      </c>
      <c r="B17" s="39">
        <v>70.357019999999991</v>
      </c>
      <c r="C17" s="39">
        <v>6.21807</v>
      </c>
      <c r="D17" s="40">
        <v>76.575089999999989</v>
      </c>
      <c r="E17" s="41">
        <v>1.6071205113306271</v>
      </c>
      <c r="F17" s="40">
        <v>83.91</v>
      </c>
      <c r="G17" s="40"/>
      <c r="H17" s="42">
        <v>2007</v>
      </c>
      <c r="I17" s="40">
        <v>72.578278219487871</v>
      </c>
      <c r="J17" s="40">
        <v>76.478356449567414</v>
      </c>
      <c r="K17" s="43">
        <v>1.2757832583922877</v>
      </c>
      <c r="L17" s="40">
        <v>6.0380795952402542</v>
      </c>
      <c r="M17" s="40">
        <v>66.540198624247623</v>
      </c>
      <c r="N17" s="40">
        <v>26.405291209297406</v>
      </c>
      <c r="O17" s="44">
        <v>773.86250999999993</v>
      </c>
      <c r="P17" s="40">
        <v>70.439190000000011</v>
      </c>
      <c r="Q17" s="44">
        <v>6815.2328626027411</v>
      </c>
      <c r="R17" s="43">
        <v>1.1750401487246105</v>
      </c>
      <c r="S17" s="40"/>
      <c r="T17" s="42">
        <v>2007</v>
      </c>
      <c r="U17" s="40">
        <v>150.45019862424761</v>
      </c>
      <c r="V17" s="41">
        <v>2.7821606600552373</v>
      </c>
      <c r="W17" s="40"/>
      <c r="X17" s="42">
        <v>2007</v>
      </c>
      <c r="Y17" s="40">
        <v>87.874880000000005</v>
      </c>
      <c r="AA17" s="42">
        <v>2007</v>
      </c>
      <c r="AB17" s="45">
        <v>90.98689595872743</v>
      </c>
      <c r="AC17" s="45">
        <v>96.637223744292243</v>
      </c>
      <c r="AE17" s="42">
        <v>2007</v>
      </c>
      <c r="AF17" s="40">
        <v>87.874880000000005</v>
      </c>
      <c r="AG17" s="1"/>
      <c r="AH17" s="42">
        <v>2007</v>
      </c>
      <c r="AI17" s="40">
        <v>90.98689595872743</v>
      </c>
      <c r="AJ17" s="45">
        <v>96.637223744292243</v>
      </c>
      <c r="AL17" s="42">
        <v>2007</v>
      </c>
      <c r="AM17" s="46">
        <v>889.8399098000001</v>
      </c>
      <c r="AN17" s="40">
        <v>76.512460000000004</v>
      </c>
      <c r="AO17" s="46">
        <v>1047.9494802000002</v>
      </c>
      <c r="AP17" s="40">
        <v>90.107435958727436</v>
      </c>
      <c r="AQ17" s="40">
        <v>8.8497599999999998</v>
      </c>
      <c r="AR17" s="40">
        <v>2.5126599999999999</v>
      </c>
      <c r="AS17" s="40">
        <v>87.874880000000005</v>
      </c>
      <c r="AT17" s="40">
        <v>0.87946000000000002</v>
      </c>
      <c r="AU17" s="40">
        <v>90.98689595872743</v>
      </c>
      <c r="AV17" s="40">
        <v>6.0380795952402542</v>
      </c>
      <c r="AW17" s="47">
        <v>0</v>
      </c>
      <c r="AX17" s="40">
        <v>0</v>
      </c>
      <c r="AY17" s="45">
        <v>84.948816363487182</v>
      </c>
      <c r="AZ17" s="42">
        <v>2007</v>
      </c>
      <c r="BA17" s="1">
        <v>365</v>
      </c>
      <c r="BB17" s="36">
        <v>39447</v>
      </c>
      <c r="BC17" s="48"/>
      <c r="BD17" s="48"/>
      <c r="BE17" s="48"/>
      <c r="BF17" s="48"/>
      <c r="BM17" s="40">
        <v>83.91</v>
      </c>
      <c r="BN17" s="40"/>
      <c r="BO17" s="40"/>
      <c r="BP17" s="40"/>
      <c r="BQ17" s="40">
        <v>72.578278219487871</v>
      </c>
      <c r="BR17" s="40"/>
      <c r="BS17" s="40"/>
      <c r="BX17" s="40">
        <v>3.964880000000008</v>
      </c>
      <c r="BY17" s="40">
        <v>18.40861773923956</v>
      </c>
      <c r="BZ17" s="40">
        <v>3.964880000000008</v>
      </c>
      <c r="CA17" s="40">
        <v>18.40861773923956</v>
      </c>
      <c r="CC17" s="41">
        <v>1.4250350480754888</v>
      </c>
      <c r="CD17" s="41">
        <v>0.18206718401352326</v>
      </c>
      <c r="CE17" s="41"/>
    </row>
    <row r="18" spans="1:83" ht="13" x14ac:dyDescent="0.3">
      <c r="A18" s="38">
        <v>2008</v>
      </c>
      <c r="B18" s="39">
        <v>65.496750000000006</v>
      </c>
      <c r="C18" s="39">
        <v>6.2920800000000003</v>
      </c>
      <c r="D18" s="40">
        <v>71.788830000000004</v>
      </c>
      <c r="E18" s="41">
        <v>1.5067183159466815</v>
      </c>
      <c r="F18" s="40">
        <v>78.710000000000008</v>
      </c>
      <c r="G18" s="40"/>
      <c r="H18" s="42">
        <v>2008</v>
      </c>
      <c r="I18" s="40">
        <v>70.005494332848571</v>
      </c>
      <c r="J18" s="40">
        <v>73.863358161828486</v>
      </c>
      <c r="K18" s="43">
        <v>1.2287942780690468</v>
      </c>
      <c r="L18" s="40">
        <v>5.8183008676723187</v>
      </c>
      <c r="M18" s="40">
        <v>64.18719346517625</v>
      </c>
      <c r="N18" s="40">
        <v>25.471543073180214</v>
      </c>
      <c r="O18" s="44">
        <v>746.49705999999981</v>
      </c>
      <c r="P18" s="40">
        <v>68.044009999999986</v>
      </c>
      <c r="Q18" s="44">
        <v>6565.5033146174846</v>
      </c>
      <c r="R18" s="43">
        <v>1.1319833301064628</v>
      </c>
      <c r="S18" s="40"/>
      <c r="T18" s="42">
        <v>2008</v>
      </c>
      <c r="U18" s="40">
        <v>142.89719346517626</v>
      </c>
      <c r="V18" s="41">
        <v>2.6387016460531445</v>
      </c>
      <c r="W18" s="40"/>
      <c r="X18" s="42">
        <v>2008</v>
      </c>
      <c r="Y18" s="40">
        <v>86.489740000000012</v>
      </c>
      <c r="AA18" s="42">
        <v>2008</v>
      </c>
      <c r="AB18" s="45">
        <v>93.403920034393821</v>
      </c>
      <c r="AC18" s="45">
        <v>99.204346118721475</v>
      </c>
      <c r="AE18" s="42">
        <v>2008</v>
      </c>
      <c r="AF18" s="40">
        <v>86.489740000000012</v>
      </c>
      <c r="AG18" s="1"/>
      <c r="AH18" s="42">
        <v>2008</v>
      </c>
      <c r="AI18" s="40">
        <v>93.403920034393821</v>
      </c>
      <c r="AJ18" s="45">
        <v>99.204346118721475</v>
      </c>
      <c r="AL18" s="42">
        <v>2008</v>
      </c>
      <c r="AM18" s="46">
        <v>864.91530790000024</v>
      </c>
      <c r="AN18" s="40">
        <v>74.369330000000019</v>
      </c>
      <c r="AO18" s="46">
        <v>1078.0815783000003</v>
      </c>
      <c r="AP18" s="40">
        <v>92.69833003439382</v>
      </c>
      <c r="AQ18" s="40">
        <v>8.4573600000000013</v>
      </c>
      <c r="AR18" s="40">
        <v>3.6630500000000001</v>
      </c>
      <c r="AS18" s="40">
        <v>86.489740000000012</v>
      </c>
      <c r="AT18" s="40">
        <v>0.70559000000000005</v>
      </c>
      <c r="AU18" s="40">
        <v>93.403920034393821</v>
      </c>
      <c r="AV18" s="40">
        <v>5.8183008676723187</v>
      </c>
      <c r="AW18" s="47">
        <v>0</v>
      </c>
      <c r="AX18" s="40">
        <v>0</v>
      </c>
      <c r="AY18" s="45">
        <v>87.5856191667215</v>
      </c>
      <c r="AZ18" s="42">
        <v>2008</v>
      </c>
      <c r="BA18" s="1">
        <v>366</v>
      </c>
      <c r="BB18" s="36">
        <v>39813</v>
      </c>
      <c r="BC18" s="48"/>
      <c r="BD18" s="48"/>
      <c r="BE18" s="48"/>
      <c r="BF18" s="48"/>
      <c r="BM18" s="40">
        <v>78.710000000000008</v>
      </c>
      <c r="BN18" s="40"/>
      <c r="BO18" s="40"/>
      <c r="BP18" s="40"/>
      <c r="BQ18" s="40">
        <v>70.005494332848571</v>
      </c>
      <c r="BR18" s="40"/>
      <c r="BS18" s="40"/>
      <c r="BX18" s="40">
        <v>7.7797400000000039</v>
      </c>
      <c r="BY18" s="40">
        <v>23.39842570154525</v>
      </c>
      <c r="BZ18" s="40">
        <v>7.7797400000000039</v>
      </c>
      <c r="CA18" s="40">
        <v>23.39842570154525</v>
      </c>
      <c r="CC18" s="41">
        <v>1.3229689116305647</v>
      </c>
      <c r="CD18" s="41">
        <v>0.18373084955153338</v>
      </c>
      <c r="CE18" s="41"/>
    </row>
    <row r="19" spans="1:83" ht="13" x14ac:dyDescent="0.3">
      <c r="A19" s="38">
        <v>2009</v>
      </c>
      <c r="B19" s="39">
        <v>62.820059999999998</v>
      </c>
      <c r="C19" s="39">
        <v>5.3785100000000003</v>
      </c>
      <c r="D19" s="40">
        <v>68.198570000000004</v>
      </c>
      <c r="E19" s="41">
        <v>1.4298792511405594</v>
      </c>
      <c r="F19" s="40">
        <v>74.760000000000005</v>
      </c>
      <c r="G19" s="40"/>
      <c r="H19" s="42">
        <v>2009</v>
      </c>
      <c r="I19" s="40">
        <v>58.83385326932018</v>
      </c>
      <c r="J19" s="40">
        <v>61.771567582908659</v>
      </c>
      <c r="K19" s="43">
        <v>1.0304501224328857</v>
      </c>
      <c r="L19" s="40">
        <v>5.6742462185893077</v>
      </c>
      <c r="M19" s="40">
        <v>53.15960705073087</v>
      </c>
      <c r="N19" s="40">
        <v>21.095442060115129</v>
      </c>
      <c r="O19" s="44">
        <v>618.24623000000008</v>
      </c>
      <c r="P19" s="40">
        <v>56.096300000000006</v>
      </c>
      <c r="Q19" s="44">
        <v>5427.5091356164385</v>
      </c>
      <c r="R19" s="43">
        <v>0.93577743717524797</v>
      </c>
      <c r="S19" s="40"/>
      <c r="T19" s="42">
        <v>2009</v>
      </c>
      <c r="U19" s="40">
        <v>127.91960705073087</v>
      </c>
      <c r="V19" s="41">
        <v>2.3656566883158074</v>
      </c>
      <c r="W19" s="40"/>
      <c r="X19" s="42">
        <v>2009</v>
      </c>
      <c r="Y19" s="40">
        <v>82.686409999999995</v>
      </c>
      <c r="AA19" s="42">
        <v>2009</v>
      </c>
      <c r="AB19" s="45">
        <v>87.091748065348241</v>
      </c>
      <c r="AC19" s="45">
        <v>92.500185388127875</v>
      </c>
      <c r="AE19" s="42">
        <v>2009</v>
      </c>
      <c r="AF19" s="40">
        <v>82.686409999999995</v>
      </c>
      <c r="AG19" s="1"/>
      <c r="AH19" s="42">
        <v>2009</v>
      </c>
      <c r="AI19" s="40">
        <v>87.091748065348241</v>
      </c>
      <c r="AJ19" s="45">
        <v>92.500185388127875</v>
      </c>
      <c r="AL19" s="42">
        <v>2009</v>
      </c>
      <c r="AM19" s="46">
        <v>825.20630109999991</v>
      </c>
      <c r="AN19" s="40">
        <v>70.954969999999989</v>
      </c>
      <c r="AO19" s="46">
        <v>1005.9898603000001</v>
      </c>
      <c r="AP19" s="40">
        <v>86.499558065348239</v>
      </c>
      <c r="AQ19" s="40">
        <v>8.2268299999999996</v>
      </c>
      <c r="AR19" s="40">
        <v>3.50461</v>
      </c>
      <c r="AS19" s="40">
        <v>82.686409999999995</v>
      </c>
      <c r="AT19" s="40">
        <v>0.59219000000000011</v>
      </c>
      <c r="AU19" s="40">
        <v>87.091748065348241</v>
      </c>
      <c r="AV19" s="40">
        <v>5.6742462185893077</v>
      </c>
      <c r="AW19" s="47">
        <v>0</v>
      </c>
      <c r="AX19" s="40">
        <v>0</v>
      </c>
      <c r="AY19" s="45">
        <v>81.417501846758938</v>
      </c>
      <c r="AZ19" s="42">
        <v>2009</v>
      </c>
      <c r="BA19" s="1">
        <v>365</v>
      </c>
      <c r="BB19" s="36">
        <v>40178</v>
      </c>
      <c r="BC19" s="48"/>
      <c r="BD19" s="48"/>
      <c r="BE19" s="48"/>
      <c r="BF19" s="48"/>
      <c r="BM19" s="40">
        <v>74.760000000000005</v>
      </c>
      <c r="BN19" s="40"/>
      <c r="BO19" s="40"/>
      <c r="BP19" s="40"/>
      <c r="BQ19" s="40">
        <v>58.83385326932018</v>
      </c>
      <c r="BR19" s="40"/>
      <c r="BS19" s="40"/>
      <c r="BX19" s="40">
        <v>7.92640999999999</v>
      </c>
      <c r="BY19" s="40">
        <v>28.257894796028062</v>
      </c>
      <c r="BZ19" s="40">
        <v>7.92640999999999</v>
      </c>
      <c r="CA19" s="40">
        <v>28.257894796028062</v>
      </c>
      <c r="CC19" s="41">
        <v>1.2723788929975302</v>
      </c>
      <c r="CD19" s="41">
        <v>0.15748458442709315</v>
      </c>
      <c r="CE19" s="41"/>
    </row>
    <row r="20" spans="1:83" ht="13" x14ac:dyDescent="0.3">
      <c r="A20" s="38">
        <v>2010</v>
      </c>
      <c r="B20" s="39">
        <v>58.046600000000005</v>
      </c>
      <c r="C20" s="39">
        <v>4.9150400000000003</v>
      </c>
      <c r="D20" s="40">
        <v>62.961640000000003</v>
      </c>
      <c r="E20" s="41">
        <v>1.3196240372080104</v>
      </c>
      <c r="F20" s="40">
        <v>68.98</v>
      </c>
      <c r="G20" s="40"/>
      <c r="H20" s="42">
        <v>2010</v>
      </c>
      <c r="I20" s="40">
        <v>55.497719982525531</v>
      </c>
      <c r="J20" s="40">
        <v>58.19777773212239</v>
      </c>
      <c r="K20" s="43">
        <v>0.97083350052428063</v>
      </c>
      <c r="L20" s="40">
        <v>5.5145351158015359</v>
      </c>
      <c r="M20" s="40">
        <v>49.983184866723995</v>
      </c>
      <c r="N20" s="40">
        <v>19.834935561689836</v>
      </c>
      <c r="O20" s="44">
        <v>581.30444000000011</v>
      </c>
      <c r="P20" s="40">
        <v>52.68225000000001</v>
      </c>
      <c r="Q20" s="44">
        <v>5097.1881061643844</v>
      </c>
      <c r="R20" s="43">
        <v>0.87882553554558351</v>
      </c>
      <c r="S20" s="40"/>
      <c r="T20" s="42">
        <v>2010</v>
      </c>
      <c r="U20" s="40">
        <v>118.96318486672399</v>
      </c>
      <c r="V20" s="41">
        <v>2.198449572753594</v>
      </c>
      <c r="W20" s="40"/>
      <c r="X20" s="42">
        <v>2010</v>
      </c>
      <c r="Y20" s="40">
        <v>81.594099999999997</v>
      </c>
      <c r="AA20" s="42">
        <v>2010</v>
      </c>
      <c r="AB20" s="45">
        <v>94.027164230438501</v>
      </c>
      <c r="AC20" s="45">
        <v>99.866294063926929</v>
      </c>
      <c r="AE20" s="42">
        <v>2010</v>
      </c>
      <c r="AF20" s="40">
        <v>81.594099999999997</v>
      </c>
      <c r="AG20" s="1"/>
      <c r="AH20" s="42">
        <v>2010</v>
      </c>
      <c r="AI20" s="40">
        <v>94.027164230438501</v>
      </c>
      <c r="AJ20" s="45">
        <v>99.866294063926929</v>
      </c>
      <c r="AL20" s="42">
        <v>2010</v>
      </c>
      <c r="AM20" s="46">
        <v>823.09138559999997</v>
      </c>
      <c r="AN20" s="40">
        <v>70.773119999999992</v>
      </c>
      <c r="AO20" s="46">
        <v>1085.4471386999999</v>
      </c>
      <c r="AP20" s="40">
        <v>93.331654230438502</v>
      </c>
      <c r="AQ20" s="40">
        <v>7.8688199999999995</v>
      </c>
      <c r="AR20" s="40">
        <v>2.9521599999999997</v>
      </c>
      <c r="AS20" s="40">
        <v>81.594099999999997</v>
      </c>
      <c r="AT20" s="40">
        <v>0.69550999999999996</v>
      </c>
      <c r="AU20" s="40">
        <v>94.027164230438501</v>
      </c>
      <c r="AV20" s="40">
        <v>5.5145351158015359</v>
      </c>
      <c r="AW20" s="47">
        <v>0</v>
      </c>
      <c r="AX20" s="40">
        <v>0</v>
      </c>
      <c r="AY20" s="45">
        <v>88.512629114636965</v>
      </c>
      <c r="AZ20" s="42">
        <v>2010</v>
      </c>
      <c r="BA20" s="1">
        <v>365</v>
      </c>
      <c r="BB20" s="36">
        <v>40543</v>
      </c>
      <c r="BC20" s="48"/>
      <c r="BD20" s="48"/>
      <c r="BE20" s="48"/>
      <c r="BF20" s="48"/>
      <c r="BM20" s="40">
        <v>68.98</v>
      </c>
      <c r="BN20" s="40"/>
      <c r="BO20" s="40"/>
      <c r="BP20" s="40"/>
      <c r="BQ20" s="40">
        <v>55.497719982525531</v>
      </c>
      <c r="BR20" s="40"/>
      <c r="BS20" s="40"/>
      <c r="BX20" s="40">
        <v>12.614099999999993</v>
      </c>
      <c r="BY20" s="40">
        <v>38.52944424791297</v>
      </c>
      <c r="BZ20" s="40">
        <v>12.614099999999993</v>
      </c>
      <c r="CA20" s="40">
        <v>38.52944424791297</v>
      </c>
      <c r="CC20" s="41">
        <v>1.1756956082224443</v>
      </c>
      <c r="CD20" s="41">
        <v>0.14391402671790884</v>
      </c>
      <c r="CE20" s="41"/>
    </row>
    <row r="21" spans="1:83" ht="13" x14ac:dyDescent="0.3">
      <c r="A21" s="38">
        <v>2011</v>
      </c>
      <c r="B21" s="39">
        <v>48.571070000000006</v>
      </c>
      <c r="C21" s="39">
        <v>3.4013299999999997</v>
      </c>
      <c r="D21" s="40">
        <v>51.972400000000007</v>
      </c>
      <c r="E21" s="41">
        <v>1.0833768904214578</v>
      </c>
      <c r="F21" s="40">
        <v>56.899999999999991</v>
      </c>
      <c r="G21" s="40"/>
      <c r="H21" s="42">
        <v>2011</v>
      </c>
      <c r="I21" s="40">
        <v>44.174977502666096</v>
      </c>
      <c r="J21" s="40">
        <v>46.461023238616569</v>
      </c>
      <c r="K21" s="43">
        <v>0.77504536403955782</v>
      </c>
      <c r="L21" s="40">
        <v>4.8261245362000489</v>
      </c>
      <c r="M21" s="40">
        <v>39.348852966466048</v>
      </c>
      <c r="N21" s="40">
        <v>15.614890589652344</v>
      </c>
      <c r="O21" s="44">
        <v>457.62716000000017</v>
      </c>
      <c r="P21" s="40">
        <v>41.634030000000003</v>
      </c>
      <c r="Q21" s="44">
        <v>4028.2349847945206</v>
      </c>
      <c r="R21" s="43">
        <v>0.69452327324043461</v>
      </c>
      <c r="S21" s="40"/>
      <c r="T21" s="42">
        <v>2011</v>
      </c>
      <c r="U21" s="40">
        <v>96.248852966466046</v>
      </c>
      <c r="V21" s="41">
        <v>1.7779001636618923</v>
      </c>
      <c r="W21" s="40"/>
      <c r="X21" s="42">
        <v>2011</v>
      </c>
      <c r="Y21" s="40">
        <v>79.394440000000003</v>
      </c>
      <c r="AA21" s="42">
        <v>2011</v>
      </c>
      <c r="AB21" s="45">
        <v>78.205478073946679</v>
      </c>
      <c r="AC21" s="45">
        <v>83.062073972602732</v>
      </c>
      <c r="AE21" s="42">
        <v>2011</v>
      </c>
      <c r="AF21" s="40">
        <v>79.394440000000003</v>
      </c>
      <c r="AG21" s="1"/>
      <c r="AH21" s="42">
        <v>2011</v>
      </c>
      <c r="AI21" s="40">
        <v>78.205478073946679</v>
      </c>
      <c r="AJ21" s="45">
        <v>83.062073972602732</v>
      </c>
      <c r="AL21" s="42">
        <v>2011</v>
      </c>
      <c r="AM21" s="46">
        <v>799.43852420000007</v>
      </c>
      <c r="AN21" s="40">
        <v>68.739339999999999</v>
      </c>
      <c r="AO21" s="46">
        <v>903.58038349999993</v>
      </c>
      <c r="AP21" s="40">
        <v>77.69392807394668</v>
      </c>
      <c r="AQ21" s="40">
        <v>7.5003599999999997</v>
      </c>
      <c r="AR21" s="40">
        <v>3.1547399999999999</v>
      </c>
      <c r="AS21" s="40">
        <v>79.394440000000003</v>
      </c>
      <c r="AT21" s="40">
        <v>0.51155000000000006</v>
      </c>
      <c r="AU21" s="40">
        <v>78.205478073946679</v>
      </c>
      <c r="AV21" s="40">
        <v>4.8261245362000489</v>
      </c>
      <c r="AW21" s="47">
        <v>0</v>
      </c>
      <c r="AX21" s="40">
        <v>0</v>
      </c>
      <c r="AY21" s="45">
        <v>73.379353537746624</v>
      </c>
      <c r="AZ21" s="42">
        <v>2011</v>
      </c>
      <c r="BA21" s="1">
        <v>365</v>
      </c>
      <c r="BB21" s="36">
        <v>40908</v>
      </c>
      <c r="BC21" s="48"/>
      <c r="BD21" s="48"/>
      <c r="BE21" s="48"/>
      <c r="BF21" s="48"/>
      <c r="BM21" s="40">
        <v>56.899999999999991</v>
      </c>
      <c r="BN21" s="40"/>
      <c r="BO21" s="40"/>
      <c r="BP21" s="40"/>
      <c r="BQ21" s="40">
        <v>44.174977502666096</v>
      </c>
      <c r="BR21" s="40"/>
      <c r="BS21" s="40"/>
      <c r="BX21" s="40">
        <v>22.494440000000012</v>
      </c>
      <c r="BY21" s="40">
        <v>34.030500571280584</v>
      </c>
      <c r="BZ21" s="40">
        <v>22.494440000000012</v>
      </c>
      <c r="CA21" s="40">
        <v>34.030500571280584</v>
      </c>
      <c r="CC21" s="41">
        <v>0.98377499604912122</v>
      </c>
      <c r="CD21" s="41">
        <v>9.9592088059593575E-2</v>
      </c>
      <c r="CE21" s="41"/>
    </row>
    <row r="22" spans="1:83" ht="13" x14ac:dyDescent="0.3">
      <c r="A22" s="38">
        <v>2012</v>
      </c>
      <c r="B22" s="39">
        <v>42.052380000000007</v>
      </c>
      <c r="C22" s="39">
        <v>2.5084199999999996</v>
      </c>
      <c r="D22" s="40">
        <v>44.560800000000008</v>
      </c>
      <c r="E22" s="41">
        <v>0.92266986124944916</v>
      </c>
      <c r="F22" s="40">
        <v>48.76</v>
      </c>
      <c r="G22" s="40"/>
      <c r="H22" s="42">
        <v>2012</v>
      </c>
      <c r="I22" s="40">
        <v>37.615048192524377</v>
      </c>
      <c r="J22" s="40">
        <v>39.806937521199025</v>
      </c>
      <c r="K22" s="43">
        <v>0.66223007281003554</v>
      </c>
      <c r="L22" s="40">
        <v>4.3836784590763926</v>
      </c>
      <c r="M22" s="40">
        <v>33.231369733447984</v>
      </c>
      <c r="N22" s="40">
        <v>13.18727646201774</v>
      </c>
      <c r="O22" s="44">
        <v>386.48083000000008</v>
      </c>
      <c r="P22" s="40">
        <v>35.422469999999997</v>
      </c>
      <c r="Q22" s="44">
        <v>3417.8812241803275</v>
      </c>
      <c r="R22" s="43">
        <v>0.58928986623798751</v>
      </c>
      <c r="S22" s="40"/>
      <c r="T22" s="42">
        <v>2012</v>
      </c>
      <c r="U22" s="40">
        <v>81.991369733447982</v>
      </c>
      <c r="V22" s="41">
        <v>1.5119597274874366</v>
      </c>
      <c r="W22" s="40"/>
      <c r="X22" s="42">
        <v>2012</v>
      </c>
      <c r="Y22" s="40">
        <v>77.376940000000005</v>
      </c>
      <c r="AA22" s="42">
        <v>2012</v>
      </c>
      <c r="AB22" s="45">
        <v>73.422259673258807</v>
      </c>
      <c r="AC22" s="45">
        <v>77.981815525114158</v>
      </c>
      <c r="AE22" s="42">
        <v>2012</v>
      </c>
      <c r="AF22" s="40">
        <v>77.376940000000005</v>
      </c>
      <c r="AG22" s="1"/>
      <c r="AH22" s="42">
        <v>2012</v>
      </c>
      <c r="AI22" s="40">
        <v>73.422259673258807</v>
      </c>
      <c r="AJ22" s="45">
        <v>77.981815525114158</v>
      </c>
      <c r="AL22" s="42">
        <v>2012</v>
      </c>
      <c r="AM22" s="46">
        <v>789.42811800000015</v>
      </c>
      <c r="AN22" s="40">
        <v>67.878600000000006</v>
      </c>
      <c r="AO22" s="46">
        <v>848.13007399999992</v>
      </c>
      <c r="AP22" s="40">
        <v>72.926059673258806</v>
      </c>
      <c r="AQ22" s="40">
        <v>6.69062</v>
      </c>
      <c r="AR22" s="40">
        <v>2.8077199999999998</v>
      </c>
      <c r="AS22" s="40">
        <v>77.376940000000005</v>
      </c>
      <c r="AT22" s="40">
        <v>0.49619999999999997</v>
      </c>
      <c r="AU22" s="40">
        <v>73.422259673258807</v>
      </c>
      <c r="AV22" s="40">
        <v>4.3836784590763926</v>
      </c>
      <c r="AW22" s="47">
        <v>0</v>
      </c>
      <c r="AX22" s="40">
        <v>0</v>
      </c>
      <c r="AY22" s="45">
        <v>69.038581214182415</v>
      </c>
      <c r="AZ22" s="42">
        <v>2012</v>
      </c>
      <c r="BA22" s="1">
        <v>366</v>
      </c>
      <c r="BB22" s="36">
        <v>41274</v>
      </c>
      <c r="BC22" s="48"/>
      <c r="BD22" s="48"/>
      <c r="BE22" s="48"/>
      <c r="BF22" s="48"/>
      <c r="BM22" s="40">
        <v>48.76</v>
      </c>
      <c r="BN22" s="40"/>
      <c r="BO22" s="40"/>
      <c r="BP22" s="40"/>
      <c r="BQ22" s="40">
        <v>37.615048192524377</v>
      </c>
      <c r="BR22" s="40"/>
      <c r="BS22" s="40"/>
      <c r="BX22" s="40">
        <v>28.616940000000007</v>
      </c>
      <c r="BY22" s="40">
        <v>35.807211480734431</v>
      </c>
      <c r="BZ22" s="40">
        <v>28.616940000000007</v>
      </c>
      <c r="CA22" s="40">
        <v>35.807211480734431</v>
      </c>
      <c r="CC22" s="41">
        <v>0.8494160611034125</v>
      </c>
      <c r="CD22" s="41">
        <v>7.3246706594966571E-2</v>
      </c>
      <c r="CE22" s="41"/>
    </row>
    <row r="23" spans="1:83" ht="13" x14ac:dyDescent="0.3">
      <c r="A23" s="38">
        <v>2013</v>
      </c>
      <c r="B23" s="39">
        <v>38.456369999999993</v>
      </c>
      <c r="C23" s="39">
        <v>2.1900499999999998</v>
      </c>
      <c r="D23" s="40">
        <v>40.646419999999992</v>
      </c>
      <c r="E23" s="41">
        <v>0.8430399956030592</v>
      </c>
      <c r="F23" s="40">
        <v>44.480000000000004</v>
      </c>
      <c r="G23" s="40"/>
      <c r="H23" s="42">
        <v>2013</v>
      </c>
      <c r="I23" s="40">
        <v>35.634577717347938</v>
      </c>
      <c r="J23" s="40">
        <v>37.620458181337057</v>
      </c>
      <c r="K23" s="43">
        <v>0.62757037348791589</v>
      </c>
      <c r="L23" s="40">
        <v>4.2966447852757117</v>
      </c>
      <c r="M23" s="40">
        <v>31.337932932072224</v>
      </c>
      <c r="N23" s="40">
        <v>12.435899833146234</v>
      </c>
      <c r="O23" s="44">
        <v>364.46015999999997</v>
      </c>
      <c r="P23" s="40">
        <v>33.323039999999999</v>
      </c>
      <c r="Q23" s="44">
        <v>3224.1182399999993</v>
      </c>
      <c r="R23" s="43">
        <v>0.55588245517241364</v>
      </c>
      <c r="S23" s="40"/>
      <c r="T23" s="42">
        <v>2013</v>
      </c>
      <c r="U23" s="40">
        <v>75.817932932072225</v>
      </c>
      <c r="V23" s="41">
        <v>1.3989224507754727</v>
      </c>
      <c r="W23" s="40"/>
      <c r="X23" s="42">
        <v>2013</v>
      </c>
      <c r="Y23" s="40">
        <v>76.379059999999996</v>
      </c>
      <c r="AA23" s="42">
        <v>2013</v>
      </c>
      <c r="AB23" s="45">
        <v>72.883141874462581</v>
      </c>
      <c r="AC23" s="45">
        <v>77.409218264840177</v>
      </c>
      <c r="AE23" s="42">
        <v>2013</v>
      </c>
      <c r="AF23" s="40">
        <v>76.379059999999996</v>
      </c>
      <c r="AG23" s="1"/>
      <c r="AH23" s="42">
        <v>2013</v>
      </c>
      <c r="AI23" s="40">
        <v>72.883141874462581</v>
      </c>
      <c r="AJ23" s="45">
        <v>77.409218264840177</v>
      </c>
      <c r="AL23" s="42">
        <v>2013</v>
      </c>
      <c r="AM23" s="46">
        <v>780.92065669999999</v>
      </c>
      <c r="AN23" s="40">
        <v>67.147089999999992</v>
      </c>
      <c r="AO23" s="46">
        <v>842.03318839999986</v>
      </c>
      <c r="AP23" s="40">
        <v>72.401821874462584</v>
      </c>
      <c r="AQ23" s="40">
        <v>6.3490000000000002</v>
      </c>
      <c r="AR23" s="40">
        <v>2.8829699999999998</v>
      </c>
      <c r="AS23" s="40">
        <v>76.379059999999996</v>
      </c>
      <c r="AT23" s="40">
        <v>0.48131999999999997</v>
      </c>
      <c r="AU23" s="40">
        <v>72.883141874462581</v>
      </c>
      <c r="AV23" s="40">
        <v>4.2966447852757117</v>
      </c>
      <c r="AW23" s="47">
        <v>0</v>
      </c>
      <c r="AX23" s="40">
        <v>0</v>
      </c>
      <c r="AY23" s="45">
        <v>68.586497089186864</v>
      </c>
      <c r="AZ23" s="42">
        <v>2013</v>
      </c>
      <c r="BA23" s="1">
        <v>365</v>
      </c>
      <c r="BB23" s="36">
        <v>41639</v>
      </c>
      <c r="BC23" s="48"/>
      <c r="BD23" s="48"/>
      <c r="BE23" s="48"/>
      <c r="BF23" s="48"/>
      <c r="BM23" s="40">
        <v>44.480000000000004</v>
      </c>
      <c r="BN23" s="40"/>
      <c r="BO23" s="40"/>
      <c r="BP23" s="40"/>
      <c r="BQ23" s="40">
        <v>35.634577717347938</v>
      </c>
      <c r="BR23" s="40"/>
      <c r="BS23" s="40"/>
      <c r="BX23" s="40">
        <v>31.899059999999992</v>
      </c>
      <c r="BY23" s="40">
        <v>37.248564157114643</v>
      </c>
      <c r="BZ23" s="40">
        <v>31.899059999999992</v>
      </c>
      <c r="CA23" s="40">
        <v>37.248564157114643</v>
      </c>
      <c r="CC23" s="41">
        <v>0.77890841698182756</v>
      </c>
      <c r="CD23" s="41">
        <v>6.4125401667851384E-2</v>
      </c>
      <c r="CE23" s="41"/>
    </row>
    <row r="24" spans="1:83" ht="13" x14ac:dyDescent="0.3">
      <c r="A24" s="38">
        <v>2014</v>
      </c>
      <c r="B24" s="39">
        <v>37.474269999999997</v>
      </c>
      <c r="C24" s="39">
        <v>2.4536599999999997</v>
      </c>
      <c r="D24" s="40">
        <v>39.927929999999996</v>
      </c>
      <c r="E24" s="41">
        <v>0.83086764790876255</v>
      </c>
      <c r="F24" s="40">
        <v>43.69</v>
      </c>
      <c r="G24" s="40"/>
      <c r="H24" s="42">
        <v>2014</v>
      </c>
      <c r="I24" s="40">
        <v>36.019122404643937</v>
      </c>
      <c r="J24" s="40">
        <v>37.98672030667678</v>
      </c>
      <c r="K24" s="43">
        <v>0.63368022089290987</v>
      </c>
      <c r="L24" s="40">
        <v>4.1874465662948417</v>
      </c>
      <c r="M24" s="40">
        <v>31.831675838349099</v>
      </c>
      <c r="N24" s="40">
        <v>12.631832900559935</v>
      </c>
      <c r="O24" s="44">
        <v>370.20239000000004</v>
      </c>
      <c r="P24" s="40">
        <v>33.798520000000003</v>
      </c>
      <c r="Q24" s="44">
        <v>3270.1225583561645</v>
      </c>
      <c r="R24" s="43">
        <v>0.56381423419933874</v>
      </c>
      <c r="S24" s="40"/>
      <c r="T24" s="42">
        <v>2014</v>
      </c>
      <c r="U24" s="40">
        <v>75.521675838349097</v>
      </c>
      <c r="V24" s="41">
        <v>1.3946818821081013</v>
      </c>
      <c r="W24" s="40"/>
      <c r="X24" s="42">
        <v>2014</v>
      </c>
      <c r="Y24" s="40">
        <v>76.06286999999999</v>
      </c>
      <c r="AA24" s="42">
        <v>2014</v>
      </c>
      <c r="AB24" s="45">
        <v>66.884586414445408</v>
      </c>
      <c r="AC24" s="45">
        <v>71.038149771689518</v>
      </c>
      <c r="AE24" s="42">
        <v>2014</v>
      </c>
      <c r="AF24" s="40">
        <v>76.06286999999999</v>
      </c>
      <c r="AG24" s="1"/>
      <c r="AH24" s="42">
        <v>2014</v>
      </c>
      <c r="AI24" s="40">
        <v>66.884586414445408</v>
      </c>
      <c r="AJ24" s="45">
        <v>71.038149771689518</v>
      </c>
      <c r="AL24" s="42">
        <v>2014</v>
      </c>
      <c r="AM24" s="46">
        <v>777.77590469999996</v>
      </c>
      <c r="AN24" s="40">
        <v>66.876689999999996</v>
      </c>
      <c r="AO24" s="46">
        <v>772.57396560000007</v>
      </c>
      <c r="AP24" s="40">
        <v>66.429403748925196</v>
      </c>
      <c r="AQ24" s="40">
        <v>6.37601</v>
      </c>
      <c r="AR24" s="40">
        <v>2.8101700000000003</v>
      </c>
      <c r="AS24" s="40">
        <v>76.06286999999999</v>
      </c>
      <c r="AT24" s="40">
        <v>0.46688000000000002</v>
      </c>
      <c r="AU24" s="40">
        <v>66.8962837489252</v>
      </c>
      <c r="AV24" s="40">
        <v>4.1874465662948417</v>
      </c>
      <c r="AW24" s="47">
        <v>0.13603999999999999</v>
      </c>
      <c r="AX24" s="40">
        <v>1.1697334479793636E-2</v>
      </c>
      <c r="AY24" s="45">
        <v>62.69713984815057</v>
      </c>
      <c r="AZ24" s="42">
        <v>2014</v>
      </c>
      <c r="BA24" s="1">
        <v>365</v>
      </c>
      <c r="BB24" s="36">
        <v>42004</v>
      </c>
      <c r="BC24" s="48"/>
      <c r="BD24" s="48"/>
      <c r="BE24" s="48"/>
      <c r="BF24" s="48"/>
      <c r="BM24" s="40">
        <v>43.69</v>
      </c>
      <c r="BN24" s="40"/>
      <c r="BO24" s="40"/>
      <c r="BP24" s="40"/>
      <c r="BQ24" s="40">
        <v>36.019122404643937</v>
      </c>
      <c r="BR24" s="40"/>
      <c r="BS24" s="40"/>
      <c r="BX24" s="40">
        <v>32.372869999999992</v>
      </c>
      <c r="BY24" s="40">
        <v>30.865464009801471</v>
      </c>
      <c r="BZ24" s="40">
        <v>32.372869999999992</v>
      </c>
      <c r="CA24" s="40">
        <v>30.865464009801471</v>
      </c>
      <c r="CC24" s="41">
        <v>0.75901662905910239</v>
      </c>
      <c r="CD24" s="41">
        <v>7.1843991258802406E-2</v>
      </c>
      <c r="CE24" s="41"/>
    </row>
    <row r="25" spans="1:83" ht="13" x14ac:dyDescent="0.3">
      <c r="A25" s="38">
        <v>2015</v>
      </c>
      <c r="B25" s="39">
        <v>42.825879999999998</v>
      </c>
      <c r="C25" s="39">
        <v>2.4618599999999997</v>
      </c>
      <c r="D25" s="40">
        <v>45.287739999999999</v>
      </c>
      <c r="E25" s="41">
        <v>0.93950100216927335</v>
      </c>
      <c r="F25" s="40">
        <v>49.54</v>
      </c>
      <c r="G25" s="40"/>
      <c r="H25" s="42">
        <v>2015</v>
      </c>
      <c r="I25" s="40">
        <v>38.902688828727108</v>
      </c>
      <c r="J25" s="40">
        <v>40.565596752716282</v>
      </c>
      <c r="K25" s="43">
        <v>0.67670007053480175</v>
      </c>
      <c r="L25" s="40">
        <v>4.4733715458380292</v>
      </c>
      <c r="M25" s="40">
        <v>34.42931728288908</v>
      </c>
      <c r="N25" s="40">
        <v>13.662660583954061</v>
      </c>
      <c r="O25" s="44">
        <v>400.41296000000006</v>
      </c>
      <c r="P25" s="40">
        <v>36.091419999999999</v>
      </c>
      <c r="Q25" s="44">
        <v>3491.9684857534244</v>
      </c>
      <c r="R25" s="43">
        <v>0.60206353202645246</v>
      </c>
      <c r="S25" s="40"/>
      <c r="T25" s="42">
        <v>2015</v>
      </c>
      <c r="U25" s="40">
        <v>83.969317282889079</v>
      </c>
      <c r="V25" s="41">
        <v>1.5415645341957258</v>
      </c>
      <c r="W25" s="40"/>
      <c r="X25" s="42">
        <v>2015</v>
      </c>
      <c r="Y25" s="40">
        <v>77.554739999999995</v>
      </c>
      <c r="AA25" s="42">
        <v>2015</v>
      </c>
      <c r="AB25" s="45">
        <v>68.716392089423891</v>
      </c>
      <c r="AC25" s="45">
        <v>72.983711415525107</v>
      </c>
      <c r="AE25" s="42">
        <v>2015</v>
      </c>
      <c r="AF25" s="40">
        <v>77.554739999999995</v>
      </c>
      <c r="AG25" s="1"/>
      <c r="AH25" s="42">
        <v>2015</v>
      </c>
      <c r="AI25" s="40">
        <v>68.716392089423891</v>
      </c>
      <c r="AJ25" s="45">
        <v>72.983711415525107</v>
      </c>
      <c r="AL25" s="42">
        <v>2015</v>
      </c>
      <c r="AM25" s="46">
        <v>780.29240409999989</v>
      </c>
      <c r="AN25" s="40">
        <v>67.093069999999983</v>
      </c>
      <c r="AO25" s="46">
        <v>794.88437189999979</v>
      </c>
      <c r="AP25" s="40">
        <v>68.347753387790178</v>
      </c>
      <c r="AQ25" s="40">
        <v>7.7780899999999997</v>
      </c>
      <c r="AR25" s="40">
        <v>2.6835800000000001</v>
      </c>
      <c r="AS25" s="40">
        <v>77.554739999999995</v>
      </c>
      <c r="AT25" s="40">
        <v>0.45286999999999999</v>
      </c>
      <c r="AU25" s="40">
        <v>68.800623387790182</v>
      </c>
      <c r="AV25" s="40">
        <v>4.4733715458380292</v>
      </c>
      <c r="AW25" s="47">
        <v>0.97960999999999987</v>
      </c>
      <c r="AX25" s="40">
        <v>8.4231298366294047E-2</v>
      </c>
      <c r="AY25" s="45">
        <v>64.243020543585857</v>
      </c>
      <c r="AZ25" s="42">
        <v>2015</v>
      </c>
      <c r="BA25" s="1">
        <v>365</v>
      </c>
      <c r="BB25" s="36">
        <v>42369</v>
      </c>
      <c r="BC25" s="48"/>
      <c r="BD25" s="48"/>
      <c r="BE25" s="48"/>
      <c r="BF25" s="48"/>
      <c r="BM25" s="40">
        <v>49.54</v>
      </c>
      <c r="BN25" s="40"/>
      <c r="BO25" s="40"/>
      <c r="BP25" s="40"/>
      <c r="BQ25" s="40">
        <v>38.902688828727108</v>
      </c>
      <c r="BR25" s="40"/>
      <c r="BS25" s="40"/>
      <c r="BX25" s="40">
        <v>28.014739999999996</v>
      </c>
      <c r="BY25" s="40">
        <v>29.813703260696784</v>
      </c>
      <c r="BZ25" s="40">
        <v>28.014739999999996</v>
      </c>
      <c r="CA25" s="40">
        <v>29.813703260696784</v>
      </c>
      <c r="CC25" s="41">
        <v>0.86740996086353739</v>
      </c>
      <c r="CD25" s="41">
        <v>7.2084090020783365E-2</v>
      </c>
      <c r="CE25" s="41"/>
    </row>
    <row r="26" spans="1:83" ht="13" x14ac:dyDescent="0.3">
      <c r="A26" s="38">
        <v>2016</v>
      </c>
      <c r="B26" s="39">
        <v>44.30583</v>
      </c>
      <c r="C26" s="39">
        <v>3.1387200000000002</v>
      </c>
      <c r="D26" s="40">
        <v>47.44455</v>
      </c>
      <c r="E26" s="41">
        <v>0.98659421225061306</v>
      </c>
      <c r="F26" s="40">
        <v>51.949999999999989</v>
      </c>
      <c r="G26" s="40"/>
      <c r="H26" s="42">
        <v>2016</v>
      </c>
      <c r="I26" s="40">
        <v>39.986224742979623</v>
      </c>
      <c r="J26" s="40">
        <v>41.852172563433363</v>
      </c>
      <c r="K26" s="43">
        <v>0.69625469854797861</v>
      </c>
      <c r="L26" s="40">
        <v>4.4502015271584758</v>
      </c>
      <c r="M26" s="40">
        <v>35.536023215821146</v>
      </c>
      <c r="N26" s="40">
        <v>14.101837097495146</v>
      </c>
      <c r="O26" s="44">
        <v>413.28394999999995</v>
      </c>
      <c r="P26" s="40">
        <v>37.40117</v>
      </c>
      <c r="Q26" s="44">
        <v>3608.8041490437158</v>
      </c>
      <c r="R26" s="43">
        <v>0.62220761190408891</v>
      </c>
      <c r="S26" s="40"/>
      <c r="T26" s="42">
        <v>2016</v>
      </c>
      <c r="U26" s="40">
        <v>87.486023215821135</v>
      </c>
      <c r="V26" s="41">
        <v>1.608801824154702</v>
      </c>
      <c r="W26" s="40"/>
      <c r="X26" s="42">
        <v>2016</v>
      </c>
      <c r="Y26" s="40">
        <v>79.241369999999989</v>
      </c>
      <c r="AA26" s="42">
        <v>2016</v>
      </c>
      <c r="AB26" s="45">
        <v>75.966619948409289</v>
      </c>
      <c r="AC26" s="45">
        <v>80.684181735159825</v>
      </c>
      <c r="AE26" s="42">
        <v>2016</v>
      </c>
      <c r="AF26" s="40">
        <v>79.241369999999989</v>
      </c>
      <c r="AG26" s="1"/>
      <c r="AH26" s="42">
        <v>2016</v>
      </c>
      <c r="AI26" s="40">
        <v>75.966619948409289</v>
      </c>
      <c r="AJ26" s="45">
        <v>80.684181735159825</v>
      </c>
      <c r="AL26" s="42">
        <v>2016</v>
      </c>
      <c r="AM26" s="46">
        <v>797.28895129999978</v>
      </c>
      <c r="AN26" s="40">
        <v>68.554509999999979</v>
      </c>
      <c r="AO26" s="46">
        <v>882.20689360000006</v>
      </c>
      <c r="AP26" s="40">
        <v>75.856138744625966</v>
      </c>
      <c r="AQ26" s="40">
        <v>7.8464099999999997</v>
      </c>
      <c r="AR26" s="40">
        <v>2.8404499999999997</v>
      </c>
      <c r="AS26" s="40">
        <v>79.241369999999989</v>
      </c>
      <c r="AT26" s="40">
        <v>0.43927999999999995</v>
      </c>
      <c r="AU26" s="40">
        <v>76.295418744625962</v>
      </c>
      <c r="AV26" s="40">
        <v>4.4502015271584758</v>
      </c>
      <c r="AW26" s="47">
        <v>3.8239299999999998</v>
      </c>
      <c r="AX26" s="40">
        <v>0.32879879621668096</v>
      </c>
      <c r="AY26" s="45">
        <v>71.516418421250819</v>
      </c>
      <c r="AZ26" s="42">
        <v>2016</v>
      </c>
      <c r="BA26" s="1">
        <v>366</v>
      </c>
      <c r="BB26" s="36">
        <v>42735</v>
      </c>
      <c r="BC26" s="48"/>
      <c r="BD26" s="48"/>
      <c r="BE26" s="48"/>
      <c r="BF26" s="48"/>
      <c r="BM26" s="40">
        <v>51.949999999999989</v>
      </c>
      <c r="BN26" s="40"/>
      <c r="BO26" s="40"/>
      <c r="BP26" s="40"/>
      <c r="BQ26" s="40">
        <v>39.986224742979623</v>
      </c>
      <c r="BR26" s="40"/>
      <c r="BS26" s="40"/>
      <c r="BX26" s="40">
        <v>27.291370000000001</v>
      </c>
      <c r="BY26" s="40">
        <v>35.980395205429666</v>
      </c>
      <c r="BZ26" s="40">
        <v>27.291370000000001</v>
      </c>
      <c r="CA26" s="40">
        <v>35.980395205429666</v>
      </c>
      <c r="CC26" s="41">
        <v>0.89493349966202629</v>
      </c>
      <c r="CD26" s="41">
        <v>9.1651678316929996E-2</v>
      </c>
      <c r="CE26" s="41"/>
    </row>
    <row r="27" spans="1:83" ht="13" x14ac:dyDescent="0.3">
      <c r="A27" s="38">
        <v>2017</v>
      </c>
      <c r="B27" s="39">
        <v>43.184699999999999</v>
      </c>
      <c r="C27" s="39">
        <v>3.4456600000000002</v>
      </c>
      <c r="D27" s="40">
        <v>46.630359999999996</v>
      </c>
      <c r="E27" s="41">
        <v>0.97557775780939759</v>
      </c>
      <c r="F27" s="40">
        <v>51.09</v>
      </c>
      <c r="G27" s="40"/>
      <c r="H27" s="42">
        <v>2017</v>
      </c>
      <c r="I27" s="40">
        <v>40.152800663240818</v>
      </c>
      <c r="J27" s="40">
        <v>42.238082827360195</v>
      </c>
      <c r="K27" s="43">
        <v>0.70459985595098018</v>
      </c>
      <c r="L27" s="40">
        <v>4.4200672152614491</v>
      </c>
      <c r="M27" s="40">
        <v>35.732733447979371</v>
      </c>
      <c r="N27" s="40">
        <v>14.179898045183595</v>
      </c>
      <c r="O27" s="44">
        <v>415.5716900000001</v>
      </c>
      <c r="P27" s="40">
        <v>37.817219999999999</v>
      </c>
      <c r="Q27" s="44">
        <v>3658.9455460273966</v>
      </c>
      <c r="R27" s="43">
        <v>0.63085268034955111</v>
      </c>
      <c r="S27" s="40"/>
      <c r="T27" s="42">
        <v>2017</v>
      </c>
      <c r="U27" s="40">
        <v>86.822733447979374</v>
      </c>
      <c r="V27" s="41">
        <v>1.6064304381589487</v>
      </c>
      <c r="W27" s="40"/>
      <c r="X27" s="42">
        <v>2017</v>
      </c>
      <c r="Y27" s="40">
        <v>80.434169999999995</v>
      </c>
      <c r="AA27" s="42">
        <v>2017</v>
      </c>
      <c r="AB27" s="45">
        <v>74.335665520206362</v>
      </c>
      <c r="AC27" s="45">
        <v>78.951944292237457</v>
      </c>
      <c r="AE27" s="42">
        <v>2017</v>
      </c>
      <c r="AF27" s="40">
        <v>80.434169999999995</v>
      </c>
      <c r="AG27" s="1"/>
      <c r="AH27" s="42">
        <v>2017</v>
      </c>
      <c r="AI27" s="40">
        <v>74.335665520206362</v>
      </c>
      <c r="AJ27" s="45">
        <v>78.951944292237457</v>
      </c>
      <c r="AL27" s="42">
        <v>2017</v>
      </c>
      <c r="AM27" s="46">
        <v>810.7880085999999</v>
      </c>
      <c r="AN27" s="40">
        <v>69.715219999999988</v>
      </c>
      <c r="AO27" s="46">
        <v>863.84909070000015</v>
      </c>
      <c r="AP27" s="40">
        <v>74.277651822871888</v>
      </c>
      <c r="AQ27" s="40">
        <v>8.1002899999999993</v>
      </c>
      <c r="AR27" s="40">
        <v>2.6186599999999998</v>
      </c>
      <c r="AS27" s="40">
        <v>80.434169999999995</v>
      </c>
      <c r="AT27" s="40">
        <v>0.42610999999999999</v>
      </c>
      <c r="AU27" s="40">
        <v>74.703761822871883</v>
      </c>
      <c r="AV27" s="40">
        <v>4.4200672152614491</v>
      </c>
      <c r="AW27" s="47">
        <v>4.2809600000000003</v>
      </c>
      <c r="AX27" s="40">
        <v>0.36809630266552024</v>
      </c>
      <c r="AY27" s="45">
        <v>69.915598304944908</v>
      </c>
      <c r="AZ27" s="42">
        <v>2017</v>
      </c>
      <c r="BA27" s="1">
        <v>365</v>
      </c>
      <c r="BB27" s="36">
        <v>43100</v>
      </c>
      <c r="BC27" s="48"/>
      <c r="BD27" s="48"/>
      <c r="BE27" s="48"/>
      <c r="BF27" s="48"/>
      <c r="BM27" s="40">
        <v>51.09</v>
      </c>
      <c r="BN27" s="40"/>
      <c r="BO27" s="40"/>
      <c r="BP27" s="40"/>
      <c r="BQ27" s="40">
        <v>40.152800663240818</v>
      </c>
      <c r="BR27" s="40"/>
      <c r="BS27" s="40"/>
      <c r="BX27" s="40">
        <v>29.344169999999991</v>
      </c>
      <c r="BY27" s="40">
        <v>34.182864856965544</v>
      </c>
      <c r="BZ27" s="40">
        <v>29.344169999999991</v>
      </c>
      <c r="CA27" s="40">
        <v>34.182864856965544</v>
      </c>
      <c r="CC27" s="41">
        <v>0.87467762336474131</v>
      </c>
      <c r="CD27" s="41">
        <v>0.10089008539113208</v>
      </c>
      <c r="CE27" s="41"/>
    </row>
    <row r="28" spans="1:83" ht="13" x14ac:dyDescent="0.3">
      <c r="A28" s="38">
        <v>2018</v>
      </c>
      <c r="B28" s="39">
        <v>47.848320000000001</v>
      </c>
      <c r="C28" s="39">
        <v>3.3392399999999998</v>
      </c>
      <c r="D28" s="40">
        <v>51.187559999999998</v>
      </c>
      <c r="E28" s="41">
        <v>1.0669198674849241</v>
      </c>
      <c r="F28" s="40">
        <v>56.040000000000006</v>
      </c>
      <c r="G28" s="40"/>
      <c r="H28" s="42">
        <v>2018</v>
      </c>
      <c r="I28" s="40">
        <v>38.72101632307335</v>
      </c>
      <c r="J28" s="40">
        <v>40.776047206011498</v>
      </c>
      <c r="K28" s="43">
        <v>0.68021072606532651</v>
      </c>
      <c r="L28" s="40">
        <v>4.4057841648618252</v>
      </c>
      <c r="M28" s="40">
        <v>34.315232158211522</v>
      </c>
      <c r="N28" s="40">
        <v>13.617387936711584</v>
      </c>
      <c r="O28" s="44">
        <v>399.08615000000003</v>
      </c>
      <c r="P28" s="40">
        <v>36.36947</v>
      </c>
      <c r="Q28" s="44">
        <v>3518.8707754794523</v>
      </c>
      <c r="R28" s="43">
        <v>0.60670185784128483</v>
      </c>
      <c r="S28" s="40"/>
      <c r="T28" s="42">
        <v>2018</v>
      </c>
      <c r="U28" s="40">
        <v>90.355232158211521</v>
      </c>
      <c r="V28" s="41">
        <v>1.6736217253262089</v>
      </c>
      <c r="W28" s="40"/>
      <c r="X28" s="42">
        <v>2018</v>
      </c>
      <c r="Y28" s="40">
        <v>79.309270000000012</v>
      </c>
      <c r="AA28" s="42">
        <v>2018</v>
      </c>
      <c r="AB28" s="45">
        <v>74.858411006018912</v>
      </c>
      <c r="AC28" s="45">
        <v>79.507152511415541</v>
      </c>
      <c r="AE28" s="42">
        <v>2018</v>
      </c>
      <c r="AF28" s="40">
        <v>79.309270000000012</v>
      </c>
      <c r="AG28" s="1"/>
      <c r="AH28" s="42">
        <v>2018</v>
      </c>
      <c r="AI28" s="40">
        <v>74.858411006018912</v>
      </c>
      <c r="AJ28" s="45">
        <v>79.507152511415541</v>
      </c>
      <c r="AL28" s="42">
        <v>2018</v>
      </c>
      <c r="AM28" s="46">
        <v>801.29502110000033</v>
      </c>
      <c r="AN28" s="40">
        <v>68.89897000000002</v>
      </c>
      <c r="AO28" s="46">
        <v>870.90188840000008</v>
      </c>
      <c r="AP28" s="40">
        <v>74.884083267411867</v>
      </c>
      <c r="AQ28" s="40">
        <v>7.7948500000000003</v>
      </c>
      <c r="AR28" s="40">
        <v>2.6154499999999996</v>
      </c>
      <c r="AS28" s="40">
        <v>79.309270000000012</v>
      </c>
      <c r="AT28" s="40">
        <v>0.41332000000000002</v>
      </c>
      <c r="AU28" s="40">
        <v>75.297403267411866</v>
      </c>
      <c r="AV28" s="40">
        <v>4.4057841648618252</v>
      </c>
      <c r="AW28" s="47">
        <v>5.1054799999999991</v>
      </c>
      <c r="AX28" s="40">
        <v>0.43899226139294917</v>
      </c>
      <c r="AY28" s="45">
        <v>70.452626841157084</v>
      </c>
      <c r="AZ28" s="42">
        <v>2018</v>
      </c>
      <c r="BA28" s="1">
        <v>365</v>
      </c>
      <c r="BB28" s="36">
        <v>43465</v>
      </c>
      <c r="BC28" s="48"/>
      <c r="BD28" s="48"/>
      <c r="BE28" s="48"/>
      <c r="BF28" s="48"/>
      <c r="BM28" s="40">
        <v>56.040000000000006</v>
      </c>
      <c r="BN28" s="40"/>
      <c r="BO28" s="40"/>
      <c r="BP28" s="40"/>
      <c r="BQ28" s="40">
        <v>38.72101632307335</v>
      </c>
      <c r="BR28" s="40"/>
      <c r="BS28" s="40"/>
      <c r="BX28" s="40">
        <v>23.269270000000006</v>
      </c>
      <c r="BY28" s="40">
        <v>36.137394682945562</v>
      </c>
      <c r="BZ28" s="40">
        <v>23.269270000000006</v>
      </c>
      <c r="CA28" s="40">
        <v>36.137394682945562</v>
      </c>
      <c r="CC28" s="41">
        <v>0.96913617136614627</v>
      </c>
      <c r="CD28" s="41">
        <v>9.7774071946008553E-2</v>
      </c>
      <c r="CE28" s="41"/>
    </row>
    <row r="29" spans="1:83" ht="13" x14ac:dyDescent="0.3">
      <c r="A29" s="38">
        <v>2019</v>
      </c>
      <c r="B29" s="39">
        <v>49.344100000000005</v>
      </c>
      <c r="C29" s="39">
        <v>3.1442699999999997</v>
      </c>
      <c r="D29" s="40">
        <v>52.488370000000003</v>
      </c>
      <c r="E29" s="41">
        <v>1.0915064739906581</v>
      </c>
      <c r="F29" s="40">
        <v>57.5</v>
      </c>
      <c r="G29" s="40"/>
      <c r="H29" s="42">
        <v>2019</v>
      </c>
      <c r="I29" s="40">
        <v>37.354228418319501</v>
      </c>
      <c r="J29" s="40">
        <v>39.212095739434801</v>
      </c>
      <c r="K29" s="43">
        <v>0.65412147427403866</v>
      </c>
      <c r="L29" s="40">
        <v>4.5657039127305072</v>
      </c>
      <c r="M29" s="40">
        <v>32.788524505588995</v>
      </c>
      <c r="N29" s="40">
        <v>13.011541230623298</v>
      </c>
      <c r="O29" s="44">
        <v>381.33054000000004</v>
      </c>
      <c r="P29" s="40">
        <v>34.645569999999999</v>
      </c>
      <c r="Q29" s="44">
        <v>3352.0775467123281</v>
      </c>
      <c r="R29" s="43">
        <v>0.57794440460557384</v>
      </c>
      <c r="S29" s="40"/>
      <c r="T29" s="42">
        <v>2019</v>
      </c>
      <c r="U29" s="40">
        <v>90.288524505588995</v>
      </c>
      <c r="V29" s="41">
        <v>1.6694508785962321</v>
      </c>
      <c r="W29" s="40"/>
      <c r="X29" s="42">
        <v>2019</v>
      </c>
      <c r="Y29" s="40">
        <v>76.409140000000008</v>
      </c>
      <c r="AA29" s="42">
        <v>2019</v>
      </c>
      <c r="AB29" s="45">
        <v>73.869233018056747</v>
      </c>
      <c r="AC29" s="45">
        <v>78.456546118721477</v>
      </c>
      <c r="AE29" s="42">
        <v>2019</v>
      </c>
      <c r="AF29" s="40">
        <v>76.409140000000008</v>
      </c>
      <c r="AG29" s="1"/>
      <c r="AH29" s="42">
        <v>2019</v>
      </c>
      <c r="AI29" s="40">
        <v>73.869233018056747</v>
      </c>
      <c r="AJ29" s="45">
        <v>78.456546118721477</v>
      </c>
      <c r="AL29" s="42">
        <v>2019</v>
      </c>
      <c r="AM29" s="46">
        <v>780.81156730000021</v>
      </c>
      <c r="AN29" s="40">
        <v>67.137710000000013</v>
      </c>
      <c r="AO29" s="46">
        <v>860.24327039999991</v>
      </c>
      <c r="AP29" s="40">
        <v>73.967607085124669</v>
      </c>
      <c r="AQ29" s="40">
        <v>6.8346599999999995</v>
      </c>
      <c r="AR29" s="40">
        <v>2.4367700000000001</v>
      </c>
      <c r="AS29" s="40">
        <v>76.409140000000008</v>
      </c>
      <c r="AT29" s="40">
        <v>0.40092</v>
      </c>
      <c r="AU29" s="40">
        <v>74.368527085124668</v>
      </c>
      <c r="AV29" s="40">
        <v>4.5657039127305072</v>
      </c>
      <c r="AW29" s="47">
        <v>5.8067900000000003</v>
      </c>
      <c r="AX29" s="40">
        <v>0.49929406706792778</v>
      </c>
      <c r="AY29" s="45">
        <v>69.303529105326234</v>
      </c>
      <c r="AZ29" s="42">
        <v>2019</v>
      </c>
      <c r="BA29" s="1">
        <v>365</v>
      </c>
      <c r="BB29" s="36">
        <v>43830</v>
      </c>
      <c r="BC29" s="48"/>
      <c r="BD29" s="48"/>
      <c r="BE29" s="48"/>
      <c r="BF29" s="48"/>
      <c r="BM29" s="40">
        <v>57.5</v>
      </c>
      <c r="BN29" s="40"/>
      <c r="BO29" s="40"/>
      <c r="BP29" s="40"/>
      <c r="BQ29" s="40">
        <v>37.354228418319501</v>
      </c>
      <c r="BR29" s="40"/>
      <c r="BS29" s="40"/>
      <c r="BX29" s="40">
        <v>18.909140000000008</v>
      </c>
      <c r="BY29" s="40">
        <v>36.515004599737246</v>
      </c>
      <c r="BZ29" s="40">
        <v>18.909140000000008</v>
      </c>
      <c r="CA29" s="40">
        <v>36.515004599737246</v>
      </c>
      <c r="CC29" s="41">
        <v>0.99943220897846075</v>
      </c>
      <c r="CD29" s="41">
        <v>9.2065284674859041E-2</v>
      </c>
      <c r="CE29" s="41"/>
    </row>
    <row r="30" spans="1:83" ht="13" x14ac:dyDescent="0.3">
      <c r="A30" s="38">
        <v>2020</v>
      </c>
      <c r="B30" s="39">
        <v>45.657199999999996</v>
      </c>
      <c r="C30" s="39">
        <v>3.3271899999999994</v>
      </c>
      <c r="D30" s="40">
        <v>48.984389999999998</v>
      </c>
      <c r="E30" s="41">
        <v>1.0193944907989119</v>
      </c>
      <c r="F30" s="40">
        <v>53.669999999999995</v>
      </c>
      <c r="G30" s="40"/>
      <c r="H30" s="42">
        <v>2020</v>
      </c>
      <c r="I30" s="40">
        <v>37.694569722625033</v>
      </c>
      <c r="J30" s="40">
        <v>39.318376385175114</v>
      </c>
      <c r="K30" s="43">
        <v>0.65410234692032176</v>
      </c>
      <c r="L30" s="40">
        <v>4.3991045463567691</v>
      </c>
      <c r="M30" s="40">
        <v>33.295465176268266</v>
      </c>
      <c r="N30" s="40">
        <v>13.212711595483688</v>
      </c>
      <c r="O30" s="44">
        <v>387.22625999999997</v>
      </c>
      <c r="P30" s="40">
        <v>34.918480000000002</v>
      </c>
      <c r="Q30" s="44">
        <v>3369.2516972677595</v>
      </c>
      <c r="R30" s="43">
        <v>0.58090546504616547</v>
      </c>
      <c r="S30" s="40"/>
      <c r="T30" s="42">
        <v>2020</v>
      </c>
      <c r="U30" s="40">
        <v>86.965465176268253</v>
      </c>
      <c r="V30" s="41">
        <v>1.6002999558450774</v>
      </c>
      <c r="W30" s="40"/>
      <c r="X30" s="42">
        <v>2020</v>
      </c>
      <c r="Y30" s="40">
        <v>60.367830000000005</v>
      </c>
      <c r="AA30" s="42">
        <v>2020</v>
      </c>
      <c r="AB30" s="45">
        <v>69.61691917454857</v>
      </c>
      <c r="AC30" s="45">
        <v>73.940161643835609</v>
      </c>
      <c r="AE30" s="42">
        <v>2020</v>
      </c>
      <c r="AF30" s="40">
        <v>60.367830000000005</v>
      </c>
      <c r="AG30" s="1"/>
      <c r="AH30" s="42">
        <v>2020</v>
      </c>
      <c r="AI30" s="40">
        <v>69.61691917454857</v>
      </c>
      <c r="AJ30" s="45">
        <v>73.940161643835609</v>
      </c>
      <c r="AL30" s="42">
        <v>2020</v>
      </c>
      <c r="AM30" s="46">
        <v>601.67502620000005</v>
      </c>
      <c r="AN30" s="40">
        <v>51.734740000000002</v>
      </c>
      <c r="AO30" s="46">
        <v>811.45365929999991</v>
      </c>
      <c r="AP30" s="40">
        <v>69.772455657781592</v>
      </c>
      <c r="AQ30" s="40">
        <v>6.6235200000000001</v>
      </c>
      <c r="AR30" s="40">
        <v>2.0095700000000001</v>
      </c>
      <c r="AS30" s="40">
        <v>60.367830000000005</v>
      </c>
      <c r="AT30" s="40">
        <v>0.38889000000000001</v>
      </c>
      <c r="AU30" s="40">
        <v>70.161345657781595</v>
      </c>
      <c r="AV30" s="40">
        <v>4.3991045463567691</v>
      </c>
      <c r="AW30" s="47">
        <v>6.3316799999999995</v>
      </c>
      <c r="AX30" s="40">
        <v>0.54442648323301801</v>
      </c>
      <c r="AY30" s="45">
        <v>65.217814628191803</v>
      </c>
      <c r="AZ30" s="42">
        <v>2020</v>
      </c>
      <c r="BA30" s="1">
        <v>366</v>
      </c>
      <c r="BB30" s="36">
        <v>44196</v>
      </c>
      <c r="BC30" s="48"/>
      <c r="BD30" s="48"/>
      <c r="BE30" s="48"/>
      <c r="BF30" s="48"/>
      <c r="BM30" s="40">
        <v>53.669999999999995</v>
      </c>
      <c r="BN30" s="40"/>
      <c r="BO30" s="40"/>
      <c r="BP30" s="40"/>
      <c r="BQ30" s="40">
        <v>37.694569722625033</v>
      </c>
      <c r="BR30" s="40"/>
      <c r="BS30" s="40"/>
      <c r="BX30" s="40">
        <v>6.6978300000000104</v>
      </c>
      <c r="BY30" s="40">
        <v>31.922349451923537</v>
      </c>
      <c r="BZ30" s="40">
        <v>6.6978300000000104</v>
      </c>
      <c r="CA30" s="40">
        <v>31.922349451923537</v>
      </c>
      <c r="CC30" s="41">
        <v>0.92222982349657068</v>
      </c>
      <c r="CD30" s="41">
        <v>9.7155065625256845E-2</v>
      </c>
      <c r="CE30" s="41"/>
    </row>
    <row r="31" spans="1:83" ht="13" x14ac:dyDescent="0.3">
      <c r="A31" s="38">
        <v>2021</v>
      </c>
      <c r="B31" s="39">
        <v>38.238500000000002</v>
      </c>
      <c r="C31" s="39">
        <v>2.62521</v>
      </c>
      <c r="D31" s="40">
        <v>40.863710000000005</v>
      </c>
      <c r="E31" s="41">
        <v>0.85137019119888446</v>
      </c>
      <c r="F31" s="40">
        <v>44.75</v>
      </c>
      <c r="G31" s="40"/>
      <c r="H31" s="42">
        <v>2021</v>
      </c>
      <c r="I31" s="40">
        <v>31.355953643364337</v>
      </c>
      <c r="J31" s="40">
        <v>32.604414235020144</v>
      </c>
      <c r="K31" s="43">
        <v>0.54389460968811343</v>
      </c>
      <c r="L31" s="40">
        <v>3.740890874662703</v>
      </c>
      <c r="M31" s="40">
        <v>27.615062768701634</v>
      </c>
      <c r="N31" s="40">
        <v>10.958545198944966</v>
      </c>
      <c r="O31" s="44">
        <v>321.16318000000001</v>
      </c>
      <c r="P31" s="40">
        <v>28.862849999999998</v>
      </c>
      <c r="Q31" s="44">
        <v>2792.5795828767118</v>
      </c>
      <c r="R31" s="43">
        <v>0.48147923842701928</v>
      </c>
      <c r="S31" s="40"/>
      <c r="T31" s="42">
        <v>2021</v>
      </c>
      <c r="U31" s="40">
        <v>72.365062768701634</v>
      </c>
      <c r="V31" s="41">
        <v>1.3328494296259037</v>
      </c>
      <c r="W31" s="40"/>
      <c r="X31" s="42">
        <v>2021</v>
      </c>
      <c r="Y31" s="40">
        <v>61.963630000000009</v>
      </c>
      <c r="AA31" s="42">
        <v>2021</v>
      </c>
      <c r="AB31" s="45">
        <v>72.937765262252782</v>
      </c>
      <c r="AC31" s="45">
        <v>77.467233789954335</v>
      </c>
      <c r="AE31" s="42">
        <v>2021</v>
      </c>
      <c r="AF31" s="40">
        <v>61.963630000000009</v>
      </c>
      <c r="AG31" s="1"/>
      <c r="AH31" s="42">
        <v>2021</v>
      </c>
      <c r="AI31" s="40">
        <v>72.937765262252782</v>
      </c>
      <c r="AJ31" s="45">
        <v>77.467233789954335</v>
      </c>
      <c r="AL31" s="42">
        <v>2021</v>
      </c>
      <c r="AM31" s="46">
        <v>635.16221560000008</v>
      </c>
      <c r="AN31" s="40">
        <v>54.614120000000007</v>
      </c>
      <c r="AO31" s="46">
        <v>851.2484108000001</v>
      </c>
      <c r="AP31" s="40">
        <v>73.194188374892519</v>
      </c>
      <c r="AQ31" s="40">
        <v>5.2783199999999999</v>
      </c>
      <c r="AR31" s="40">
        <v>2.0711900000000001</v>
      </c>
      <c r="AS31" s="40">
        <v>61.963630000000009</v>
      </c>
      <c r="AT31" s="40">
        <v>0.30084</v>
      </c>
      <c r="AU31" s="40">
        <v>73.495028374892513</v>
      </c>
      <c r="AV31" s="40">
        <v>3.740890874662703</v>
      </c>
      <c r="AW31" s="47">
        <v>6.4809699999999992</v>
      </c>
      <c r="AX31" s="40">
        <v>0.55726311263972472</v>
      </c>
      <c r="AY31" s="45">
        <v>69.196874387590086</v>
      </c>
      <c r="AZ31" s="42">
        <v>2021</v>
      </c>
      <c r="BA31" s="1">
        <v>365</v>
      </c>
      <c r="BB31" s="36">
        <v>44561</v>
      </c>
      <c r="BC31" s="48"/>
      <c r="BD31" s="48"/>
      <c r="BE31" s="48"/>
      <c r="BF31" s="48"/>
      <c r="BM31" s="40">
        <v>44.75</v>
      </c>
      <c r="BN31" s="40"/>
      <c r="BO31" s="40"/>
      <c r="BP31" s="40"/>
      <c r="BQ31" s="40">
        <v>31.355953643364337</v>
      </c>
      <c r="BR31" s="40"/>
      <c r="BS31" s="40"/>
      <c r="BX31" s="40">
        <v>17.213630000000009</v>
      </c>
      <c r="BY31" s="40">
        <v>41.581811618888445</v>
      </c>
      <c r="BZ31" s="40">
        <v>17.213630000000009</v>
      </c>
      <c r="CA31" s="40">
        <v>41.581811618888445</v>
      </c>
      <c r="CC31" s="41">
        <v>0.77449560379098747</v>
      </c>
      <c r="CD31" s="41">
        <v>7.6867033041464874E-2</v>
      </c>
      <c r="CE31" s="41"/>
    </row>
    <row r="32" spans="1:83" ht="13" x14ac:dyDescent="0.3">
      <c r="A32" s="38">
        <v>2022</v>
      </c>
      <c r="B32" s="39">
        <v>34.934930000000008</v>
      </c>
      <c r="C32" s="39">
        <v>2.8172799999999998</v>
      </c>
      <c r="D32" s="40">
        <v>37.752210000000005</v>
      </c>
      <c r="E32" s="41">
        <v>0.79008310265331816</v>
      </c>
      <c r="F32" s="40">
        <v>41.339999999999996</v>
      </c>
      <c r="G32" s="40"/>
      <c r="H32" s="42">
        <v>2022</v>
      </c>
      <c r="I32" s="40">
        <v>36.307807666996574</v>
      </c>
      <c r="J32" s="40">
        <v>37.727690979999998</v>
      </c>
      <c r="K32" s="43">
        <v>0.62935919081658009</v>
      </c>
      <c r="L32" s="40">
        <v>3.7586752508314785</v>
      </c>
      <c r="M32" s="40">
        <v>32.549132416165094</v>
      </c>
      <c r="N32" s="40">
        <v>12.916542749026688</v>
      </c>
      <c r="O32" s="44">
        <v>378.54641000000004</v>
      </c>
      <c r="P32" s="40">
        <v>33.885259999999995</v>
      </c>
      <c r="Q32" s="44">
        <v>3278.5149504109586</v>
      </c>
      <c r="R32" s="43">
        <v>0.56526119834671695</v>
      </c>
      <c r="S32" s="40"/>
      <c r="T32" s="42">
        <v>2022</v>
      </c>
      <c r="U32" s="40">
        <v>73.889132416165097</v>
      </c>
      <c r="V32" s="41">
        <v>1.3553443010000352</v>
      </c>
      <c r="W32" s="40"/>
      <c r="X32" s="42">
        <v>2022</v>
      </c>
      <c r="Y32" s="40">
        <v>67.079730000000012</v>
      </c>
      <c r="AA32" s="42">
        <v>2022</v>
      </c>
      <c r="AB32" s="45">
        <v>66.732103903530557</v>
      </c>
      <c r="AC32" s="45">
        <v>70.876198027220127</v>
      </c>
      <c r="AE32" s="42">
        <v>2022</v>
      </c>
      <c r="AF32" s="40">
        <v>67.079730000000012</v>
      </c>
      <c r="AG32" s="1"/>
      <c r="AH32" s="42">
        <v>2022</v>
      </c>
      <c r="AI32" s="40">
        <v>66.732103903530557</v>
      </c>
      <c r="AJ32" s="45">
        <v>70.876198027220127</v>
      </c>
      <c r="AL32" s="42">
        <v>2022</v>
      </c>
      <c r="AM32" s="46">
        <v>697.89373780000017</v>
      </c>
      <c r="AN32" s="40">
        <v>60.008060000000008</v>
      </c>
      <c r="AO32" s="46">
        <v>781.44138329806049</v>
      </c>
      <c r="AP32" s="40">
        <v>67.191864428036155</v>
      </c>
      <c r="AQ32" s="40">
        <v>4.9773100000000001</v>
      </c>
      <c r="AR32" s="40">
        <v>2.09436</v>
      </c>
      <c r="AS32" s="40">
        <v>67.079730000000012</v>
      </c>
      <c r="AT32" s="40">
        <v>0.12476999999999999</v>
      </c>
      <c r="AU32" s="40">
        <v>67.316634428036153</v>
      </c>
      <c r="AV32" s="40">
        <v>3.7586752508314785</v>
      </c>
      <c r="AW32" s="47">
        <v>6.7980899999999993</v>
      </c>
      <c r="AX32" s="40">
        <v>0.58453052450558884</v>
      </c>
      <c r="AY32" s="45">
        <v>62.973428652699084</v>
      </c>
      <c r="AZ32" s="42">
        <v>2022</v>
      </c>
      <c r="BA32" s="1">
        <v>365</v>
      </c>
      <c r="BB32" s="36">
        <v>44926</v>
      </c>
      <c r="BC32" s="47"/>
      <c r="BD32" s="47"/>
      <c r="BE32" s="47"/>
      <c r="BF32" s="47"/>
      <c r="BG32" s="40"/>
      <c r="BH32" s="40"/>
      <c r="BI32" s="40"/>
      <c r="BJ32" s="40"/>
      <c r="BK32" s="40"/>
      <c r="BM32" s="40">
        <v>41.339999999999996</v>
      </c>
      <c r="BN32" s="40"/>
      <c r="BO32" s="40"/>
      <c r="BP32" s="40"/>
      <c r="BQ32" s="40">
        <v>36.307807666996574</v>
      </c>
      <c r="BR32" s="40"/>
      <c r="BS32" s="40"/>
      <c r="BX32" s="40">
        <v>25.739730000000016</v>
      </c>
      <c r="BY32" s="40">
        <v>30.424296236533984</v>
      </c>
      <c r="BZ32" s="40">
        <v>25.739730000000016</v>
      </c>
      <c r="CA32" s="40">
        <v>30.424296236533984</v>
      </c>
      <c r="CC32" s="41">
        <v>0.70758397174956889</v>
      </c>
      <c r="CD32" s="41">
        <v>8.2490907335816238E-2</v>
      </c>
      <c r="CE32" s="41"/>
    </row>
    <row r="33" spans="1:83" ht="13" x14ac:dyDescent="0.3">
      <c r="A33" s="38">
        <v>2023</v>
      </c>
      <c r="B33" s="40">
        <v>31.186820000000004</v>
      </c>
      <c r="C33" s="40">
        <v>2.2590400000000002</v>
      </c>
      <c r="D33" s="40">
        <v>33.445860000000003</v>
      </c>
      <c r="E33" s="41">
        <v>0.69782046070655068</v>
      </c>
      <c r="F33" s="40">
        <v>36.620000000000005</v>
      </c>
      <c r="G33" s="40"/>
      <c r="H33" s="42">
        <v>2023</v>
      </c>
      <c r="I33" s="40">
        <v>32.908489251934654</v>
      </c>
      <c r="J33" s="40">
        <v>34.022772500000002</v>
      </c>
      <c r="K33" s="43">
        <v>0.56755513029641003</v>
      </c>
      <c r="L33" s="40">
        <v>3.5669604471195187</v>
      </c>
      <c r="M33" s="40">
        <v>29.341528804815137</v>
      </c>
      <c r="N33" s="40">
        <v>11.643662457220268</v>
      </c>
      <c r="O33" s="44">
        <v>341.24198000000007</v>
      </c>
      <c r="P33" s="39">
        <v>30.455149999999993</v>
      </c>
      <c r="Q33" s="44">
        <v>2946.6400609589027</v>
      </c>
      <c r="R33" s="43">
        <v>0.50804138982050051</v>
      </c>
      <c r="S33" s="40"/>
      <c r="T33" s="42">
        <v>2023</v>
      </c>
      <c r="U33" s="40">
        <v>65.961528804815146</v>
      </c>
      <c r="V33" s="41">
        <v>1.2058618505270511</v>
      </c>
      <c r="W33" s="40"/>
      <c r="X33" s="42">
        <v>2023</v>
      </c>
      <c r="Y33" s="40">
        <v>67.926659999999984</v>
      </c>
      <c r="AA33" s="42">
        <v>2023</v>
      </c>
      <c r="AB33" s="45">
        <v>60.070926913155631</v>
      </c>
      <c r="AC33" s="45">
        <v>63.801358904109598</v>
      </c>
      <c r="AE33" s="42">
        <v>2023</v>
      </c>
      <c r="AF33" s="40">
        <v>67.926659999999984</v>
      </c>
      <c r="AG33" s="1"/>
      <c r="AH33" s="42">
        <v>2023</v>
      </c>
      <c r="AI33" s="40">
        <v>60.070926913155631</v>
      </c>
      <c r="AJ33" s="45">
        <v>63.801358904109598</v>
      </c>
      <c r="AL33" s="42">
        <v>2023</v>
      </c>
      <c r="AM33" s="46">
        <v>714.19271759999992</v>
      </c>
      <c r="AN33" s="40">
        <v>61.409519999999986</v>
      </c>
      <c r="AO33" s="46">
        <v>706.15107000000012</v>
      </c>
      <c r="AP33" s="40">
        <v>60.718062768701635</v>
      </c>
      <c r="AQ33" s="40">
        <v>4.4307600000000003</v>
      </c>
      <c r="AR33" s="40">
        <v>2.0863800000000001</v>
      </c>
      <c r="AS33" s="40">
        <v>67.926659999999984</v>
      </c>
      <c r="AT33" s="40">
        <v>0</v>
      </c>
      <c r="AU33" s="40">
        <v>60.718062768701635</v>
      </c>
      <c r="AV33" s="40">
        <v>3.5669604471195187</v>
      </c>
      <c r="AW33" s="49">
        <v>7.5261900000000006</v>
      </c>
      <c r="AX33" s="40">
        <v>0.64713585554600173</v>
      </c>
      <c r="AY33" s="45">
        <v>56.503966466036111</v>
      </c>
      <c r="AZ33" s="42">
        <v>2023</v>
      </c>
      <c r="BA33" s="1">
        <v>365</v>
      </c>
      <c r="BB33" s="36">
        <v>45291</v>
      </c>
      <c r="BC33" s="47">
        <v>690</v>
      </c>
      <c r="BD33" s="47">
        <v>747.6</v>
      </c>
      <c r="BE33" s="47">
        <v>51.529738800000004</v>
      </c>
      <c r="BF33" s="47">
        <v>0</v>
      </c>
      <c r="BG33" s="40">
        <v>59.329320722269991</v>
      </c>
      <c r="BH33" s="40">
        <v>4.4307600000000003</v>
      </c>
      <c r="BI33" s="40">
        <v>2.0863800000000001</v>
      </c>
      <c r="BJ33" s="40">
        <v>65.846460722269995</v>
      </c>
      <c r="BK33" s="40">
        <v>64.282029234737749</v>
      </c>
      <c r="BM33" s="40">
        <v>36.620000000000005</v>
      </c>
      <c r="BN33" s="40"/>
      <c r="BO33" s="40"/>
      <c r="BP33" s="40"/>
      <c r="BQ33" s="40">
        <v>32.908489251934654</v>
      </c>
      <c r="BR33" s="40"/>
      <c r="BS33" s="40"/>
      <c r="BU33" s="50">
        <v>-0.12</v>
      </c>
      <c r="BV33" s="50">
        <v>-0.1</v>
      </c>
      <c r="BX33" s="40">
        <v>31.30665999999998</v>
      </c>
      <c r="BY33" s="40">
        <v>27.162437661220977</v>
      </c>
      <c r="BZ33" s="40">
        <v>31.30665999999998</v>
      </c>
      <c r="CA33" s="40">
        <v>27.162437661220977</v>
      </c>
      <c r="CC33" s="41">
        <v>0.63166847512901525</v>
      </c>
      <c r="CD33" s="41">
        <v>6.6145452105542346E-2</v>
      </c>
      <c r="CE33" s="41"/>
    </row>
    <row r="34" spans="1:83" ht="13" x14ac:dyDescent="0.3">
      <c r="A34" s="38">
        <v>2024</v>
      </c>
      <c r="B34" s="40">
        <v>27.926469999999998</v>
      </c>
      <c r="C34" s="40">
        <v>2.3682800000000004</v>
      </c>
      <c r="D34" s="40">
        <v>30.294750000000001</v>
      </c>
      <c r="E34" s="41">
        <v>0.63324828543835721</v>
      </c>
      <c r="F34" s="40">
        <v>33.19</v>
      </c>
      <c r="G34" s="40"/>
      <c r="H34" s="42">
        <v>2024</v>
      </c>
      <c r="I34" s="40">
        <v>29.630000000000003</v>
      </c>
      <c r="J34" s="40">
        <v>30.86702</v>
      </c>
      <c r="K34" s="43">
        <v>0.51350518715846993</v>
      </c>
      <c r="L34" s="40">
        <v>3.699518486672396</v>
      </c>
      <c r="M34" s="40">
        <v>25.930481513327607</v>
      </c>
      <c r="N34" s="40">
        <v>10.290049168972709</v>
      </c>
      <c r="O34" s="44">
        <v>301.57150000000007</v>
      </c>
      <c r="P34" s="39">
        <v>27.190230000000003</v>
      </c>
      <c r="Q34" s="44">
        <v>2623.5600340163933</v>
      </c>
      <c r="R34" s="43">
        <v>0.45233793689937812</v>
      </c>
      <c r="S34" s="40"/>
      <c r="T34" s="42">
        <v>2024</v>
      </c>
      <c r="U34" s="40">
        <v>59.120481513327604</v>
      </c>
      <c r="V34" s="41">
        <v>1.0855862223377353</v>
      </c>
      <c r="W34" s="40"/>
      <c r="X34" s="42">
        <v>2024</v>
      </c>
      <c r="Y34" s="40">
        <v>69.098275609013527</v>
      </c>
      <c r="AA34" s="42">
        <v>2024</v>
      </c>
      <c r="AB34" s="45">
        <v>58.646032379796218</v>
      </c>
      <c r="AC34" s="45">
        <v>62.287977769591791</v>
      </c>
      <c r="AE34" s="42">
        <v>2024</v>
      </c>
      <c r="AF34" s="40">
        <v>65.149986087704207</v>
      </c>
      <c r="AG34" s="1"/>
      <c r="AH34" s="42">
        <v>2024</v>
      </c>
      <c r="AI34" s="40">
        <v>58.646032379796218</v>
      </c>
      <c r="AJ34" s="45">
        <v>62.287977769591791</v>
      </c>
      <c r="AL34" s="42">
        <v>2024</v>
      </c>
      <c r="AM34" s="46">
        <v>727.8186071328272</v>
      </c>
      <c r="AN34" s="40">
        <v>62.581135609013515</v>
      </c>
      <c r="AO34" s="46">
        <v>835.48746459479207</v>
      </c>
      <c r="AP34" s="40">
        <v>71.838990936783489</v>
      </c>
      <c r="AQ34" s="40">
        <v>4.4307600000000003</v>
      </c>
      <c r="AR34" s="40">
        <v>2.0863800000000001</v>
      </c>
      <c r="AS34" s="40">
        <v>69.098275609013527</v>
      </c>
      <c r="AT34" s="40">
        <v>0</v>
      </c>
      <c r="AU34" s="40">
        <v>59.31673344797936</v>
      </c>
      <c r="AV34" s="40">
        <v>0.1127662178908278</v>
      </c>
      <c r="AW34" s="49">
        <v>7.8002534229699751</v>
      </c>
      <c r="AX34" s="40">
        <v>0.6707010681831449</v>
      </c>
      <c r="AY34" s="45">
        <v>58.533266161905388</v>
      </c>
      <c r="AZ34" s="42">
        <v>2024</v>
      </c>
      <c r="BA34" s="1">
        <v>366</v>
      </c>
      <c r="BB34" s="36">
        <v>45657</v>
      </c>
      <c r="BC34" s="47">
        <v>681.9</v>
      </c>
      <c r="BD34" s="47">
        <v>740</v>
      </c>
      <c r="BE34" s="47">
        <v>51.529738800000004</v>
      </c>
      <c r="BF34" s="47">
        <v>0</v>
      </c>
      <c r="BG34" s="40">
        <v>58.632846087704209</v>
      </c>
      <c r="BH34" s="40">
        <v>4.4307600000000003</v>
      </c>
      <c r="BI34" s="40">
        <v>2.0863800000000001</v>
      </c>
      <c r="BJ34" s="40">
        <v>65.149986087704207</v>
      </c>
      <c r="BK34" s="40">
        <v>63.628546861564914</v>
      </c>
      <c r="BM34" s="40">
        <v>33.19</v>
      </c>
      <c r="BN34" s="40">
        <v>0</v>
      </c>
      <c r="BO34" s="40">
        <v>0</v>
      </c>
      <c r="BP34" s="40"/>
      <c r="BQ34" s="40">
        <v>29.630000000000003</v>
      </c>
      <c r="BR34" s="40">
        <v>0</v>
      </c>
      <c r="BS34" s="40">
        <v>0</v>
      </c>
      <c r="BU34" s="50">
        <v>-9.3664664117968477E-2</v>
      </c>
      <c r="BV34" s="50">
        <v>-9.9624422951652636E-2</v>
      </c>
      <c r="BX34" s="40">
        <v>31.959986087704209</v>
      </c>
      <c r="BY34" s="40">
        <v>29.016032379796215</v>
      </c>
      <c r="BZ34" s="40">
        <v>35.908275609013529</v>
      </c>
      <c r="CA34" s="40">
        <v>29.016032379796215</v>
      </c>
      <c r="CC34" s="41">
        <v>0.56408679242227455</v>
      </c>
      <c r="CD34" s="41">
        <v>6.9154571521008235E-2</v>
      </c>
      <c r="CE34" s="41"/>
    </row>
    <row r="35" spans="1:83" ht="13" x14ac:dyDescent="0.3">
      <c r="A35" s="38">
        <v>2025</v>
      </c>
      <c r="B35" s="40">
        <v>26.33913109342382</v>
      </c>
      <c r="C35" s="40">
        <v>2.2336671045761882</v>
      </c>
      <c r="D35" s="40">
        <v>28.572798198000008</v>
      </c>
      <c r="E35" s="41">
        <v>0.59888425797755662</v>
      </c>
      <c r="F35" s="40">
        <v>31.287214026810009</v>
      </c>
      <c r="G35" s="40"/>
      <c r="H35" s="42">
        <v>2025</v>
      </c>
      <c r="I35" s="40">
        <v>26.718402423645749</v>
      </c>
      <c r="J35" s="40">
        <v>27.833866418451628</v>
      </c>
      <c r="K35" s="43">
        <v>0.46431412024922963</v>
      </c>
      <c r="L35" s="40">
        <v>3.3930476208415654</v>
      </c>
      <c r="M35" s="40">
        <v>23.325354802804185</v>
      </c>
      <c r="N35" s="40">
        <v>9.2562510912581821</v>
      </c>
      <c r="O35" s="44">
        <v>271.27387635661267</v>
      </c>
      <c r="P35" s="39">
        <v>24.458541643118991</v>
      </c>
      <c r="Q35" s="44">
        <v>2366.447666100677</v>
      </c>
      <c r="R35" s="43">
        <v>0.40800821829322015</v>
      </c>
      <c r="S35" s="40"/>
      <c r="T35" s="42">
        <v>2025</v>
      </c>
      <c r="U35" s="40">
        <v>54.61256882961419</v>
      </c>
      <c r="V35" s="41">
        <v>1.0068924762707767</v>
      </c>
      <c r="W35" s="40"/>
      <c r="X35" s="42">
        <v>2025</v>
      </c>
      <c r="Y35" s="40">
        <v>71.450949555218628</v>
      </c>
      <c r="AA35" s="42">
        <v>2025</v>
      </c>
      <c r="AB35" s="45">
        <v>58.753937149009133</v>
      </c>
      <c r="AC35" s="45">
        <v>62.402583474244416</v>
      </c>
      <c r="AE35" s="42">
        <v>2025</v>
      </c>
      <c r="AF35" s="40">
        <v>64.09207616184932</v>
      </c>
      <c r="AG35" s="1"/>
      <c r="AH35" s="42">
        <v>2025</v>
      </c>
      <c r="AI35" s="40">
        <v>59.501289767841783</v>
      </c>
      <c r="AJ35" s="45">
        <v>63.196347031963477</v>
      </c>
      <c r="AL35" s="42">
        <v>2025</v>
      </c>
      <c r="AM35" s="46">
        <v>755.88369756488498</v>
      </c>
      <c r="AN35" s="40">
        <v>64.994299016757083</v>
      </c>
      <c r="AO35" s="46">
        <v>720.08055419782181</v>
      </c>
      <c r="AP35" s="40">
        <v>59.501289767841783</v>
      </c>
      <c r="AQ35" s="40">
        <v>4.4307600000000003</v>
      </c>
      <c r="AR35" s="40">
        <v>2.0258905384615384</v>
      </c>
      <c r="AS35" s="40">
        <v>71.450949555218628</v>
      </c>
      <c r="AT35" s="40">
        <v>0</v>
      </c>
      <c r="AU35" s="40">
        <v>59.501289767841783</v>
      </c>
      <c r="AV35" s="40">
        <v>3.3930476208415654</v>
      </c>
      <c r="AW35" s="49">
        <v>8.6917109570236875</v>
      </c>
      <c r="AX35" s="40">
        <v>0.74735261883264714</v>
      </c>
      <c r="AY35" s="45">
        <v>55.360889528167569</v>
      </c>
      <c r="AZ35" s="42">
        <v>2025</v>
      </c>
      <c r="BA35" s="1">
        <v>365</v>
      </c>
      <c r="BB35" s="36">
        <v>46022</v>
      </c>
      <c r="BC35" s="47">
        <v>670.3</v>
      </c>
      <c r="BD35" s="47">
        <v>692</v>
      </c>
      <c r="BE35" s="47">
        <v>51.529738800000004</v>
      </c>
      <c r="BF35" s="47">
        <v>0</v>
      </c>
      <c r="BG35" s="40">
        <v>57.635425623387782</v>
      </c>
      <c r="BH35" s="40">
        <v>4.4307600000000003</v>
      </c>
      <c r="BI35" s="40">
        <v>2.0258905384615384</v>
      </c>
      <c r="BJ35" s="40">
        <v>64.09207616184932</v>
      </c>
      <c r="BK35" s="40">
        <v>59.501289767841783</v>
      </c>
      <c r="BM35" s="40">
        <v>31.287214026810009</v>
      </c>
      <c r="BN35" s="40">
        <v>0</v>
      </c>
      <c r="BO35" s="40">
        <v>0</v>
      </c>
      <c r="BP35" s="40"/>
      <c r="BQ35" s="40">
        <v>26.718402423645749</v>
      </c>
      <c r="BR35" s="40">
        <v>0</v>
      </c>
      <c r="BS35" s="40">
        <v>0</v>
      </c>
      <c r="BU35" s="50">
        <v>-5.733009861976468E-2</v>
      </c>
      <c r="BV35" s="50">
        <v>-9.8265189887082438E-2</v>
      </c>
      <c r="BX35" s="40">
        <v>32.804862135039315</v>
      </c>
      <c r="BY35" s="40">
        <v>32.782887344196034</v>
      </c>
      <c r="BZ35" s="40">
        <v>40.163735528408623</v>
      </c>
      <c r="CA35" s="40">
        <v>32.035534725363384</v>
      </c>
      <c r="CC35" s="41">
        <v>0.5334817327962984</v>
      </c>
      <c r="CD35" s="41">
        <v>6.5402525181258275E-2</v>
      </c>
      <c r="CE35" s="41"/>
    </row>
    <row r="36" spans="1:83" ht="13" x14ac:dyDescent="0.3">
      <c r="A36" s="38">
        <v>2026</v>
      </c>
      <c r="B36" s="40">
        <v>24.495391916884149</v>
      </c>
      <c r="C36" s="40">
        <v>2.077310407255855</v>
      </c>
      <c r="D36" s="40">
        <v>26.572702324140003</v>
      </c>
      <c r="E36" s="41">
        <v>0.55696235991912757</v>
      </c>
      <c r="F36" s="40">
        <v>29.097109044933305</v>
      </c>
      <c r="G36" s="40"/>
      <c r="H36" s="42">
        <v>2026</v>
      </c>
      <c r="I36" s="40">
        <v>23.512194132808258</v>
      </c>
      <c r="J36" s="40">
        <v>24.493802448237432</v>
      </c>
      <c r="K36" s="43">
        <v>0.4085964258193221</v>
      </c>
      <c r="L36" s="40">
        <v>3.3020345660441937</v>
      </c>
      <c r="M36" s="40">
        <v>20.210159566764062</v>
      </c>
      <c r="N36" s="40">
        <v>8.020041415270228</v>
      </c>
      <c r="O36" s="44">
        <v>235.04415576146607</v>
      </c>
      <c r="P36" s="39">
        <v>21.192004732907737</v>
      </c>
      <c r="Q36" s="44">
        <v>2050.399033267498</v>
      </c>
      <c r="R36" s="43">
        <v>0.35351707470129273</v>
      </c>
      <c r="S36" s="40"/>
      <c r="T36" s="42">
        <v>2026</v>
      </c>
      <c r="U36" s="40">
        <v>49.307268611697367</v>
      </c>
      <c r="V36" s="41">
        <v>0.91047943462042036</v>
      </c>
      <c r="W36" s="40"/>
      <c r="X36" s="42">
        <v>2026</v>
      </c>
      <c r="Y36" s="40">
        <v>68.821725700774081</v>
      </c>
      <c r="AA36" s="42">
        <v>2026</v>
      </c>
      <c r="AB36" s="45">
        <v>58.245122048315665</v>
      </c>
      <c r="AC36" s="45">
        <v>61.862170723462221</v>
      </c>
      <c r="AE36" s="42">
        <v>2026</v>
      </c>
      <c r="AF36" s="40">
        <v>61.965860498181094</v>
      </c>
      <c r="AG36" s="1"/>
      <c r="AH36" s="42">
        <v>2026</v>
      </c>
      <c r="AI36" s="40">
        <v>57.446259673258808</v>
      </c>
      <c r="AJ36" s="45">
        <v>61.013698630136993</v>
      </c>
      <c r="AL36" s="42">
        <v>2026</v>
      </c>
      <c r="AM36" s="46">
        <v>725.63371230615644</v>
      </c>
      <c r="AN36" s="40">
        <v>62.393268470004848</v>
      </c>
      <c r="AO36" s="46">
        <v>687.02965400886694</v>
      </c>
      <c r="AP36" s="40">
        <v>59.073916939713406</v>
      </c>
      <c r="AQ36" s="40">
        <v>4.4307600000000003</v>
      </c>
      <c r="AR36" s="40">
        <v>1.9976972307692309</v>
      </c>
      <c r="AS36" s="40">
        <v>68.821725700774081</v>
      </c>
      <c r="AT36" s="40">
        <v>0</v>
      </c>
      <c r="AU36" s="40">
        <v>59.073916939713406</v>
      </c>
      <c r="AV36" s="40">
        <v>3.3020345660441937</v>
      </c>
      <c r="AW36" s="49">
        <v>9.6388845869557542</v>
      </c>
      <c r="AX36" s="40">
        <v>0.82879489139774321</v>
      </c>
      <c r="AY36" s="45">
        <v>54.943087482271473</v>
      </c>
      <c r="AZ36" s="42">
        <v>2026</v>
      </c>
      <c r="BA36" s="1">
        <v>365</v>
      </c>
      <c r="BB36" s="36">
        <v>46387</v>
      </c>
      <c r="BC36" s="47">
        <v>645.9</v>
      </c>
      <c r="BD36" s="47">
        <v>668.1</v>
      </c>
      <c r="BE36" s="47">
        <v>51.529738800000004</v>
      </c>
      <c r="BF36" s="47">
        <v>0</v>
      </c>
      <c r="BG36" s="40">
        <v>55.537403267411861</v>
      </c>
      <c r="BH36" s="40">
        <v>4.4307600000000003</v>
      </c>
      <c r="BI36" s="40">
        <v>1.9976972307692309</v>
      </c>
      <c r="BJ36" s="40">
        <v>61.965860498181094</v>
      </c>
      <c r="BK36" s="40">
        <v>57.446259673258808</v>
      </c>
      <c r="BM36" s="40">
        <v>28.672503846723476</v>
      </c>
      <c r="BN36" s="40">
        <v>0.42460519820982912</v>
      </c>
      <c r="BO36" s="40">
        <v>0</v>
      </c>
      <c r="BP36" s="40"/>
      <c r="BQ36" s="40">
        <v>23.332988909844961</v>
      </c>
      <c r="BR36" s="40">
        <v>0.17920522296329572</v>
      </c>
      <c r="BS36" s="40">
        <v>0</v>
      </c>
      <c r="BU36" s="50">
        <v>-7.0000000000000007E-2</v>
      </c>
      <c r="BV36" s="50">
        <v>-0.12</v>
      </c>
      <c r="BX36" s="40">
        <v>32.868751453247789</v>
      </c>
      <c r="BY36" s="40">
        <v>33.934065540450547</v>
      </c>
      <c r="BZ36" s="40">
        <v>39.724616655840777</v>
      </c>
      <c r="CA36" s="40">
        <v>34.732927915507403</v>
      </c>
      <c r="CC36" s="41">
        <v>0.49613801150055742</v>
      </c>
      <c r="CD36" s="41">
        <v>6.0824348418570193E-2</v>
      </c>
      <c r="CE36" s="41"/>
    </row>
    <row r="37" spans="1:83" ht="13" x14ac:dyDescent="0.3">
      <c r="A37" s="38">
        <v>2027</v>
      </c>
      <c r="B37" s="40">
        <v>22.780714482702258</v>
      </c>
      <c r="C37" s="40">
        <v>1.9318986787479453</v>
      </c>
      <c r="D37" s="40">
        <v>24.712613161450204</v>
      </c>
      <c r="E37" s="41">
        <v>0.5179749947247887</v>
      </c>
      <c r="F37" s="40">
        <v>27.060311411787975</v>
      </c>
      <c r="G37" s="40"/>
      <c r="H37" s="42">
        <v>2027</v>
      </c>
      <c r="I37" s="40">
        <v>20.690730836871268</v>
      </c>
      <c r="J37" s="40">
        <v>21.554546154448939</v>
      </c>
      <c r="K37" s="43">
        <v>0.35956485472100347</v>
      </c>
      <c r="L37" s="40">
        <v>3.1427832234604356</v>
      </c>
      <c r="M37" s="40">
        <v>17.547947613410834</v>
      </c>
      <c r="N37" s="40">
        <v>6.9635900769427215</v>
      </c>
      <c r="O37" s="44">
        <v>204.08263074396802</v>
      </c>
      <c r="P37" s="39">
        <v>18.400457831504504</v>
      </c>
      <c r="Q37" s="44">
        <v>1780.3073104646066</v>
      </c>
      <c r="R37" s="43">
        <v>0.30694953628700117</v>
      </c>
      <c r="S37" s="40"/>
      <c r="T37" s="42">
        <v>2027</v>
      </c>
      <c r="U37" s="40">
        <v>44.608259025198805</v>
      </c>
      <c r="V37" s="41">
        <v>0.82492453101178986</v>
      </c>
      <c r="W37" s="40"/>
      <c r="X37" s="42">
        <v>2027</v>
      </c>
      <c r="Y37" s="40">
        <v>65.593335714760883</v>
      </c>
      <c r="AA37" s="42">
        <v>2027</v>
      </c>
      <c r="AB37" s="45">
        <v>55.959929562382122</v>
      </c>
      <c r="AC37" s="45">
        <v>59.435066740685315</v>
      </c>
      <c r="AE37" s="42">
        <v>2027</v>
      </c>
      <c r="AF37" s="40">
        <v>60.205350667107602</v>
      </c>
      <c r="AG37" s="1"/>
      <c r="AH37" s="42">
        <v>2027</v>
      </c>
      <c r="AI37" s="40">
        <v>53.602751504729142</v>
      </c>
      <c r="AJ37" s="45">
        <v>56.93150684931507</v>
      </c>
      <c r="AL37" s="42">
        <v>2027</v>
      </c>
      <c r="AM37" s="46">
        <v>688.46226610420763</v>
      </c>
      <c r="AN37" s="40">
        <v>59.197099407068578</v>
      </c>
      <c r="AO37" s="46">
        <v>661.45575512327025</v>
      </c>
      <c r="AP37" s="40">
        <v>56.874957448260552</v>
      </c>
      <c r="AQ37" s="40">
        <v>4.4307600000000003</v>
      </c>
      <c r="AR37" s="40">
        <v>1.9654763076923076</v>
      </c>
      <c r="AS37" s="40">
        <v>65.593335714760883</v>
      </c>
      <c r="AT37" s="40">
        <v>0</v>
      </c>
      <c r="AU37" s="40">
        <v>56.874957448260552</v>
      </c>
      <c r="AV37" s="40">
        <v>3.1427832234604356</v>
      </c>
      <c r="AW37" s="49">
        <v>10.641774312766179</v>
      </c>
      <c r="AX37" s="40">
        <v>0.9150278858784332</v>
      </c>
      <c r="AY37" s="45">
        <v>52.817146338921688</v>
      </c>
      <c r="AZ37" s="42">
        <v>2027</v>
      </c>
      <c r="BA37" s="1">
        <v>365</v>
      </c>
      <c r="BB37" s="36">
        <v>46752</v>
      </c>
      <c r="BC37" s="47">
        <v>625.79999999999995</v>
      </c>
      <c r="BD37" s="47">
        <v>623.4</v>
      </c>
      <c r="BE37" s="47">
        <v>51.529738800000004</v>
      </c>
      <c r="BF37" s="47">
        <v>0</v>
      </c>
      <c r="BG37" s="40">
        <v>53.809114359415297</v>
      </c>
      <c r="BH37" s="40">
        <v>4.4307600000000003</v>
      </c>
      <c r="BI37" s="40">
        <v>1.9654763076923076</v>
      </c>
      <c r="BJ37" s="40">
        <v>60.205350667107602</v>
      </c>
      <c r="BK37" s="40">
        <v>53.602751504729142</v>
      </c>
      <c r="BM37" s="40">
        <v>25.101709791405398</v>
      </c>
      <c r="BN37" s="40">
        <v>1.9586016203825765</v>
      </c>
      <c r="BO37" s="40">
        <v>0</v>
      </c>
      <c r="BP37" s="40"/>
      <c r="BQ37" s="40">
        <v>19.787713805817578</v>
      </c>
      <c r="BR37" s="40">
        <v>0.90301703105369013</v>
      </c>
      <c r="BS37" s="40">
        <v>0</v>
      </c>
      <c r="BU37" s="50">
        <v>-7.0000000000000007E-2</v>
      </c>
      <c r="BV37" s="50">
        <v>-0.12</v>
      </c>
      <c r="BX37" s="40">
        <v>33.145039255319631</v>
      </c>
      <c r="BY37" s="40">
        <v>32.912020667857874</v>
      </c>
      <c r="BZ37" s="40">
        <v>38.533024302972905</v>
      </c>
      <c r="CA37" s="40">
        <v>35.269198725510854</v>
      </c>
      <c r="CC37" s="41">
        <v>0.46140835069551833</v>
      </c>
      <c r="CD37" s="41">
        <v>5.6566644029270287E-2</v>
      </c>
      <c r="CE37" s="41"/>
    </row>
    <row r="38" spans="1:83" ht="13" x14ac:dyDescent="0.3">
      <c r="A38" s="38">
        <v>2028</v>
      </c>
      <c r="B38" s="40">
        <v>21.244108481156697</v>
      </c>
      <c r="C38" s="40">
        <v>1.801588143211577</v>
      </c>
      <c r="D38" s="40">
        <v>23.045696624368276</v>
      </c>
      <c r="E38" s="41">
        <v>0.48171674509405343</v>
      </c>
      <c r="F38" s="40">
        <v>25.235037803683262</v>
      </c>
      <c r="G38" s="40"/>
      <c r="H38" s="42">
        <v>2028</v>
      </c>
      <c r="I38" s="40">
        <v>18.257727638190403</v>
      </c>
      <c r="J38" s="40">
        <v>19.019967740890174</v>
      </c>
      <c r="K38" s="43">
        <v>0.31641707215448295</v>
      </c>
      <c r="L38" s="40">
        <v>3.0517910981914227</v>
      </c>
      <c r="M38" s="40">
        <v>15.20593653999898</v>
      </c>
      <c r="N38" s="40">
        <v>6.0342047476614251</v>
      </c>
      <c r="O38" s="44">
        <v>176.84504196018815</v>
      </c>
      <c r="P38" s="39">
        <v>15.944667733048931</v>
      </c>
      <c r="Q38" s="44">
        <v>1538.4861775754723</v>
      </c>
      <c r="R38" s="43">
        <v>0.26525623751301247</v>
      </c>
      <c r="S38" s="40"/>
      <c r="T38" s="42">
        <v>2028</v>
      </c>
      <c r="U38" s="40">
        <v>40.440974343682242</v>
      </c>
      <c r="V38" s="41">
        <v>0.74697298260706591</v>
      </c>
      <c r="W38" s="40"/>
      <c r="X38" s="42">
        <v>2028</v>
      </c>
      <c r="Y38" s="40">
        <v>61.861330471339123</v>
      </c>
      <c r="AA38" s="42">
        <v>2028</v>
      </c>
      <c r="AB38" s="45">
        <v>53.832589842211661</v>
      </c>
      <c r="AC38" s="45">
        <v>57.175618252504265</v>
      </c>
      <c r="AE38" s="42">
        <v>2028</v>
      </c>
      <c r="AF38" s="40">
        <v>57.447420371717705</v>
      </c>
      <c r="AG38" s="1"/>
      <c r="AH38" s="42">
        <v>2028</v>
      </c>
      <c r="AI38" s="40">
        <v>49.776440240756656</v>
      </c>
      <c r="AJ38" s="45">
        <v>52.8675799086758</v>
      </c>
      <c r="AL38" s="42">
        <v>2028</v>
      </c>
      <c r="AM38" s="46">
        <v>645.4337744585971</v>
      </c>
      <c r="AN38" s="40">
        <v>55.497315086723738</v>
      </c>
      <c r="AO38" s="46">
        <v>637.60625171174161</v>
      </c>
      <c r="AP38" s="40">
        <v>54.8242692787396</v>
      </c>
      <c r="AQ38" s="40">
        <v>4.4307600000000003</v>
      </c>
      <c r="AR38" s="40">
        <v>1.9332553846153848</v>
      </c>
      <c r="AS38" s="40">
        <v>61.861330471339123</v>
      </c>
      <c r="AT38" s="40">
        <v>0</v>
      </c>
      <c r="AU38" s="40">
        <v>54.8242692787396</v>
      </c>
      <c r="AV38" s="40">
        <v>3.0517910981914227</v>
      </c>
      <c r="AW38" s="49">
        <v>11.53323184681989</v>
      </c>
      <c r="AX38" s="40">
        <v>0.99167943652793544</v>
      </c>
      <c r="AY38" s="45">
        <v>50.780798744020238</v>
      </c>
      <c r="AZ38" s="42">
        <v>2028</v>
      </c>
      <c r="BA38" s="1">
        <v>366</v>
      </c>
      <c r="BB38" s="36">
        <v>47118</v>
      </c>
      <c r="BC38" s="47">
        <v>594.1</v>
      </c>
      <c r="BD38" s="47">
        <v>578.9</v>
      </c>
      <c r="BE38" s="47">
        <v>51.529738800000004</v>
      </c>
      <c r="BF38" s="47">
        <v>0</v>
      </c>
      <c r="BG38" s="40">
        <v>51.08340498710232</v>
      </c>
      <c r="BH38" s="40">
        <v>4.4307600000000003</v>
      </c>
      <c r="BI38" s="40">
        <v>1.9332553846153848</v>
      </c>
      <c r="BJ38" s="40">
        <v>57.447420371717705</v>
      </c>
      <c r="BK38" s="40">
        <v>49.776440240756656</v>
      </c>
      <c r="BM38" s="40">
        <v>21.142474634105614</v>
      </c>
      <c r="BN38" s="40">
        <v>4.0399591429939647</v>
      </c>
      <c r="BO38" s="40">
        <v>5.2604026583683496E-2</v>
      </c>
      <c r="BP38" s="40"/>
      <c r="BQ38" s="40">
        <v>16.480676731358567</v>
      </c>
      <c r="BR38" s="40">
        <v>1.7150330288958178</v>
      </c>
      <c r="BS38" s="40">
        <v>6.2017877936016381E-2</v>
      </c>
      <c r="BU38" s="50">
        <v>-7.0000000000000007E-2</v>
      </c>
      <c r="BV38" s="50">
        <v>-0.12</v>
      </c>
      <c r="BX38" s="40">
        <v>32.212382568034442</v>
      </c>
      <c r="BY38" s="40">
        <v>31.518712602566254</v>
      </c>
      <c r="BZ38" s="40">
        <v>36.626292667655861</v>
      </c>
      <c r="CA38" s="40">
        <v>35.574862204021258</v>
      </c>
      <c r="CC38" s="41">
        <v>0.42910976614683205</v>
      </c>
      <c r="CD38" s="41">
        <v>5.2606978947221363E-2</v>
      </c>
      <c r="CE38" s="41"/>
    </row>
    <row r="39" spans="1:83" ht="13" x14ac:dyDescent="0.3">
      <c r="A39" s="38">
        <v>2029</v>
      </c>
      <c r="B39" s="40">
        <v>19.703039956089178</v>
      </c>
      <c r="C39" s="40">
        <v>1.6708991672490974</v>
      </c>
      <c r="D39" s="40">
        <v>21.373939123338275</v>
      </c>
      <c r="E39" s="41">
        <v>0.44799657293746953</v>
      </c>
      <c r="F39" s="40">
        <v>23.404463340055415</v>
      </c>
      <c r="G39" s="40"/>
      <c r="H39" s="42">
        <v>2029</v>
      </c>
      <c r="I39" s="40">
        <v>16.02290196007311</v>
      </c>
      <c r="J39" s="40">
        <v>16.691840542005259</v>
      </c>
      <c r="K39" s="43">
        <v>0.27844702349594508</v>
      </c>
      <c r="L39" s="40">
        <v>2.8848956827485472</v>
      </c>
      <c r="M39" s="40">
        <v>13.138006277324562</v>
      </c>
      <c r="N39" s="40">
        <v>5.2135835004242885</v>
      </c>
      <c r="O39" s="44">
        <v>152.79501300528466</v>
      </c>
      <c r="P39" s="39">
        <v>13.776273774102263</v>
      </c>
      <c r="Q39" s="44">
        <v>1332.901666664168</v>
      </c>
      <c r="R39" s="43">
        <v>0.22981063218347725</v>
      </c>
      <c r="S39" s="40"/>
      <c r="T39" s="42">
        <v>2029</v>
      </c>
      <c r="U39" s="40">
        <v>36.542469617379979</v>
      </c>
      <c r="V39" s="41">
        <v>0.67780720512094672</v>
      </c>
      <c r="W39" s="40"/>
      <c r="X39" s="42">
        <v>2029</v>
      </c>
      <c r="Y39" s="40">
        <v>58.344186217588977</v>
      </c>
      <c r="AA39" s="42">
        <v>2029</v>
      </c>
      <c r="AB39" s="45">
        <v>48.538438766347817</v>
      </c>
      <c r="AC39" s="45">
        <v>51.552697977408691</v>
      </c>
      <c r="AE39" s="42">
        <v>2029</v>
      </c>
      <c r="AF39" s="40">
        <v>54.712887482307025</v>
      </c>
      <c r="AG39" s="1"/>
      <c r="AH39" s="42">
        <v>2029</v>
      </c>
      <c r="AI39" s="40">
        <v>46.999140154772142</v>
      </c>
      <c r="AJ39" s="45">
        <v>49.917808219178085</v>
      </c>
      <c r="AL39" s="42">
        <v>2029</v>
      </c>
      <c r="AM39" s="46">
        <v>605.23200429132908</v>
      </c>
      <c r="AN39" s="40">
        <v>52.040585063742824</v>
      </c>
      <c r="AO39" s="46">
        <v>577.03816442525545</v>
      </c>
      <c r="AP39" s="40">
        <v>49.616351197356444</v>
      </c>
      <c r="AQ39" s="40">
        <v>4.4307600000000003</v>
      </c>
      <c r="AR39" s="40">
        <v>1.872841153846154</v>
      </c>
      <c r="AS39" s="40">
        <v>58.344186217588977</v>
      </c>
      <c r="AT39" s="40">
        <v>0</v>
      </c>
      <c r="AU39" s="40">
        <v>49.616351197356444</v>
      </c>
      <c r="AV39" s="40">
        <v>2.8848956827485472</v>
      </c>
      <c r="AW39" s="49">
        <v>12.536121572630316</v>
      </c>
      <c r="AX39" s="40">
        <v>1.0779124310086257</v>
      </c>
      <c r="AY39" s="45">
        <v>45.653543083599267</v>
      </c>
      <c r="AZ39" s="42">
        <v>2029</v>
      </c>
      <c r="BA39" s="1">
        <v>365</v>
      </c>
      <c r="BB39" s="36">
        <v>47483</v>
      </c>
      <c r="BC39" s="47">
        <v>563</v>
      </c>
      <c r="BD39" s="47">
        <v>546.6</v>
      </c>
      <c r="BE39" s="47">
        <v>51.529738800000004</v>
      </c>
      <c r="BF39" s="47">
        <v>0</v>
      </c>
      <c r="BG39" s="40">
        <v>48.409286328460873</v>
      </c>
      <c r="BH39" s="40">
        <v>4.4307600000000003</v>
      </c>
      <c r="BI39" s="40">
        <v>1.872841153846154</v>
      </c>
      <c r="BJ39" s="40">
        <v>54.712887482307025</v>
      </c>
      <c r="BK39" s="40">
        <v>46.999140154772142</v>
      </c>
      <c r="BM39" s="40">
        <v>18.459628328895771</v>
      </c>
      <c r="BN39" s="40">
        <v>4.8922309845759608</v>
      </c>
      <c r="BO39" s="40">
        <v>5.2604026583683502E-2</v>
      </c>
      <c r="BP39" s="40"/>
      <c r="BQ39" s="40">
        <v>14.051737963585628</v>
      </c>
      <c r="BR39" s="40">
        <v>1.9091461185514653</v>
      </c>
      <c r="BS39" s="40">
        <v>6.2017877936016375E-2</v>
      </c>
      <c r="BU39" s="50">
        <v>-7.0000000000000007E-2</v>
      </c>
      <c r="BV39" s="50">
        <v>-0.12</v>
      </c>
      <c r="BX39" s="40">
        <v>31.30842414225161</v>
      </c>
      <c r="BY39" s="40">
        <v>30.976238194699032</v>
      </c>
      <c r="BZ39" s="40">
        <v>34.939722877533562</v>
      </c>
      <c r="CA39" s="40">
        <v>32.51553680627471</v>
      </c>
      <c r="CC39" s="41">
        <v>0.39907208251655368</v>
      </c>
      <c r="CD39" s="41">
        <v>4.8924490420915852E-2</v>
      </c>
      <c r="CE39" s="41"/>
    </row>
    <row r="40" spans="1:83" ht="13" x14ac:dyDescent="0.3">
      <c r="A40" s="38">
        <v>2030</v>
      </c>
      <c r="B40" s="40">
        <v>18.323827159162935</v>
      </c>
      <c r="C40" s="40">
        <v>1.5539362255416604</v>
      </c>
      <c r="D40" s="40">
        <v>19.877763384704597</v>
      </c>
      <c r="E40" s="41">
        <v>0.41663681283184673</v>
      </c>
      <c r="F40" s="40">
        <v>21.766150906251536</v>
      </c>
      <c r="G40" s="40"/>
      <c r="H40" s="42">
        <v>2030</v>
      </c>
      <c r="I40" s="40">
        <v>14.100153724864338</v>
      </c>
      <c r="J40" s="40">
        <v>14.688819676964631</v>
      </c>
      <c r="K40" s="43">
        <v>0.24503338067643171</v>
      </c>
      <c r="L40" s="40">
        <v>2.7116333316794203</v>
      </c>
      <c r="M40" s="40">
        <v>11.388520393184917</v>
      </c>
      <c r="N40" s="40">
        <v>4.5193312259739313</v>
      </c>
      <c r="O40" s="44">
        <v>132.4484921727406</v>
      </c>
      <c r="P40" s="39">
        <v>11.941794782763013</v>
      </c>
      <c r="Q40" s="44">
        <v>1155.4095417897965</v>
      </c>
      <c r="R40" s="43">
        <v>0.19920854168789595</v>
      </c>
      <c r="S40" s="40"/>
      <c r="T40" s="42">
        <v>2030</v>
      </c>
      <c r="U40" s="40">
        <v>33.154671299436451</v>
      </c>
      <c r="V40" s="41">
        <v>0.61584535451974265</v>
      </c>
      <c r="W40" s="40"/>
      <c r="X40" s="42">
        <v>2030</v>
      </c>
      <c r="Y40" s="40">
        <v>54.528297156854187</v>
      </c>
      <c r="AA40" s="42">
        <v>2030</v>
      </c>
      <c r="AB40" s="45">
        <v>42.562968783468833</v>
      </c>
      <c r="AC40" s="45">
        <v>45.206148580067818</v>
      </c>
      <c r="AE40" s="42">
        <v>2030</v>
      </c>
      <c r="AF40" s="40">
        <v>51.393659837952242</v>
      </c>
      <c r="AG40" s="1"/>
      <c r="AH40" s="42">
        <v>2030</v>
      </c>
      <c r="AI40" s="40">
        <v>44.720550300945831</v>
      </c>
      <c r="AJ40" s="45">
        <v>47.497716894977174</v>
      </c>
      <c r="AL40" s="42">
        <v>2030</v>
      </c>
      <c r="AM40" s="46">
        <v>561.55583201882962</v>
      </c>
      <c r="AN40" s="40">
        <v>48.285110233777267</v>
      </c>
      <c r="AO40" s="46">
        <v>508.15632557903479</v>
      </c>
      <c r="AP40" s="40">
        <v>43.693579155548989</v>
      </c>
      <c r="AQ40" s="40">
        <v>4.4307600000000003</v>
      </c>
      <c r="AR40" s="40">
        <v>1.8124269230769232</v>
      </c>
      <c r="AS40" s="40">
        <v>54.528297156854187</v>
      </c>
      <c r="AT40" s="40">
        <v>0</v>
      </c>
      <c r="AU40" s="40">
        <v>43.693579155548989</v>
      </c>
      <c r="AV40" s="40">
        <v>2.7116333316794203</v>
      </c>
      <c r="AW40" s="49">
        <v>13.148998627292244</v>
      </c>
      <c r="AX40" s="40">
        <v>1.1306103720801584</v>
      </c>
      <c r="AY40" s="45">
        <v>39.85133545178941</v>
      </c>
      <c r="AZ40" s="42">
        <v>2030</v>
      </c>
      <c r="BA40" s="1">
        <v>365</v>
      </c>
      <c r="BB40" s="36">
        <v>47848</v>
      </c>
      <c r="BC40" s="47">
        <v>525.1</v>
      </c>
      <c r="BD40" s="47">
        <v>520.1</v>
      </c>
      <c r="BE40" s="47">
        <v>51.529738800000004</v>
      </c>
      <c r="BF40" s="47">
        <v>0</v>
      </c>
      <c r="BG40" s="40">
        <v>45.150472914875323</v>
      </c>
      <c r="BH40" s="40">
        <v>4.4307600000000003</v>
      </c>
      <c r="BI40" s="40">
        <v>1.8124269230769232</v>
      </c>
      <c r="BJ40" s="40">
        <v>51.393659837952242</v>
      </c>
      <c r="BK40" s="40">
        <v>44.720550300945831</v>
      </c>
      <c r="BM40" s="40">
        <v>16.321806370380262</v>
      </c>
      <c r="BN40" s="40">
        <v>5.3391364827039078</v>
      </c>
      <c r="BO40" s="40">
        <v>0.10520805316736696</v>
      </c>
      <c r="BP40" s="40"/>
      <c r="BQ40" s="40">
        <v>11.974275391052281</v>
      </c>
      <c r="BR40" s="40">
        <v>2.0018425779400237</v>
      </c>
      <c r="BS40" s="40">
        <v>0.12403575587203278</v>
      </c>
      <c r="BU40" s="50">
        <v>-7.0000000000000007E-2</v>
      </c>
      <c r="BV40" s="50">
        <v>-0.12</v>
      </c>
      <c r="BX40" s="40">
        <v>29.627508931700707</v>
      </c>
      <c r="BY40" s="40">
        <v>30.620396576081493</v>
      </c>
      <c r="BZ40" s="40">
        <v>32.762146250602655</v>
      </c>
      <c r="CA40" s="40">
        <v>28.462815058604495</v>
      </c>
      <c r="CC40" s="41">
        <v>0.371137036740395</v>
      </c>
      <c r="CD40" s="41">
        <v>4.5499776091451741E-2</v>
      </c>
      <c r="CE40" s="41"/>
    </row>
    <row r="41" spans="1:83" ht="13" x14ac:dyDescent="0.3">
      <c r="A41" s="38">
        <v>2031</v>
      </c>
      <c r="B41" s="40">
        <v>17.041159258021526</v>
      </c>
      <c r="C41" s="40">
        <v>1.4451606897537441</v>
      </c>
      <c r="D41" s="40">
        <v>18.486319947775272</v>
      </c>
      <c r="E41" s="41">
        <v>0.3874722359336174</v>
      </c>
      <c r="F41" s="40">
        <v>20.242520342813926</v>
      </c>
      <c r="G41" s="40"/>
      <c r="H41" s="42">
        <v>2031</v>
      </c>
      <c r="I41" s="40">
        <v>12.408135277880618</v>
      </c>
      <c r="J41" s="40">
        <v>12.926161315728875</v>
      </c>
      <c r="K41" s="43">
        <v>0.21562937499525991</v>
      </c>
      <c r="L41" s="40">
        <v>2.4979289983087645</v>
      </c>
      <c r="M41" s="40">
        <v>9.9102062795718524</v>
      </c>
      <c r="N41" s="40">
        <v>3.9326886328371162</v>
      </c>
      <c r="O41" s="44">
        <v>115.25569903142065</v>
      </c>
      <c r="P41" s="39">
        <v>10.39166156442205</v>
      </c>
      <c r="Q41" s="44">
        <v>1005.428844239903</v>
      </c>
      <c r="R41" s="43">
        <v>0.17334980073101777</v>
      </c>
      <c r="S41" s="40"/>
      <c r="T41" s="42">
        <v>2031</v>
      </c>
      <c r="U41" s="40">
        <v>30.152726622385778</v>
      </c>
      <c r="V41" s="41">
        <v>0.56082203666463515</v>
      </c>
      <c r="W41" s="40"/>
      <c r="X41" s="42">
        <v>2031</v>
      </c>
      <c r="Y41" s="40">
        <v>50.622469685628296</v>
      </c>
      <c r="AA41" s="42">
        <v>2031</v>
      </c>
      <c r="AB41" s="45">
        <v>39.410548894250795</v>
      </c>
      <c r="AC41" s="45">
        <v>41.8579619762682</v>
      </c>
      <c r="AE41" s="42">
        <v>2031</v>
      </c>
      <c r="AF41" s="40">
        <v>48.17949938091143</v>
      </c>
      <c r="AG41" s="1"/>
      <c r="AH41" s="42">
        <v>2031</v>
      </c>
      <c r="AI41" s="40">
        <v>42.966466036113495</v>
      </c>
      <c r="AJ41" s="45">
        <v>45.634703196347033</v>
      </c>
      <c r="AL41" s="42">
        <v>2031</v>
      </c>
      <c r="AM41" s="46">
        <v>516.91174464385711</v>
      </c>
      <c r="AN41" s="40">
        <v>44.446409685628296</v>
      </c>
      <c r="AO41" s="46">
        <v>471.41010812361151</v>
      </c>
      <c r="AP41" s="40">
        <v>40.533973183457562</v>
      </c>
      <c r="AQ41" s="40">
        <v>4.4307600000000003</v>
      </c>
      <c r="AR41" s="40">
        <v>1.7452999999999999</v>
      </c>
      <c r="AS41" s="40">
        <v>50.622469685628296</v>
      </c>
      <c r="AT41" s="40">
        <v>0</v>
      </c>
      <c r="AU41" s="40">
        <v>40.533973183457562</v>
      </c>
      <c r="AV41" s="40">
        <v>2.4979289983087645</v>
      </c>
      <c r="AW41" s="49">
        <v>13.065424483474708</v>
      </c>
      <c r="AX41" s="40">
        <v>1.1234242892067676</v>
      </c>
      <c r="AY41" s="45">
        <v>36.912619895942029</v>
      </c>
      <c r="AZ41" s="42">
        <v>2031</v>
      </c>
      <c r="BA41" s="1">
        <v>365</v>
      </c>
      <c r="BB41" s="36">
        <v>48213</v>
      </c>
      <c r="BC41" s="47">
        <v>488.5</v>
      </c>
      <c r="BD41" s="47">
        <v>499.7</v>
      </c>
      <c r="BE41" s="47">
        <v>51.529738800000004</v>
      </c>
      <c r="BF41" s="47">
        <v>0</v>
      </c>
      <c r="BG41" s="40">
        <v>42.003439380911431</v>
      </c>
      <c r="BH41" s="40">
        <v>4.4307600000000003</v>
      </c>
      <c r="BI41" s="40">
        <v>1.7452999999999999</v>
      </c>
      <c r="BJ41" s="40">
        <v>48.17949938091143</v>
      </c>
      <c r="BK41" s="40">
        <v>42.966466036113495</v>
      </c>
      <c r="BM41" s="40">
        <v>14.474165313952795</v>
      </c>
      <c r="BN41" s="40">
        <v>5.6105429491100809</v>
      </c>
      <c r="BO41" s="40">
        <v>0.15781207975105041</v>
      </c>
      <c r="BP41" s="40"/>
      <c r="BQ41" s="40">
        <v>10.246747580689652</v>
      </c>
      <c r="BR41" s="40">
        <v>1.975334063382916</v>
      </c>
      <c r="BS41" s="40">
        <v>0.18605363380804912</v>
      </c>
      <c r="BU41" s="50">
        <v>-7.0000000000000007E-2</v>
      </c>
      <c r="BV41" s="50">
        <v>-0.12</v>
      </c>
      <c r="BX41" s="40">
        <v>27.936979038097505</v>
      </c>
      <c r="BY41" s="40">
        <v>30.558330758232877</v>
      </c>
      <c r="BZ41" s="40">
        <v>30.379949342814371</v>
      </c>
      <c r="CA41" s="40">
        <v>27.002413616370177</v>
      </c>
      <c r="CC41" s="41">
        <v>0.34515744416856725</v>
      </c>
      <c r="CD41" s="41">
        <v>4.2314791765050118E-2</v>
      </c>
      <c r="CE41" s="41"/>
    </row>
    <row r="42" spans="1:83" ht="13" x14ac:dyDescent="0.3">
      <c r="A42" s="38">
        <v>2032</v>
      </c>
      <c r="B42" s="40">
        <v>15.891698049987305</v>
      </c>
      <c r="C42" s="40">
        <v>1.3476816317215874</v>
      </c>
      <c r="D42" s="40">
        <v>17.239379681708893</v>
      </c>
      <c r="E42" s="41">
        <v>0.36034917941826411</v>
      </c>
      <c r="F42" s="40">
        <v>18.877120751471242</v>
      </c>
      <c r="G42" s="40"/>
      <c r="H42" s="42">
        <v>2032</v>
      </c>
      <c r="I42" s="40">
        <v>10.949074548766546</v>
      </c>
      <c r="J42" s="40">
        <v>11.406186401561524</v>
      </c>
      <c r="K42" s="43">
        <v>0.1897538499958287</v>
      </c>
      <c r="L42" s="40">
        <v>2.2008916667163443</v>
      </c>
      <c r="M42" s="40">
        <v>8.7481828820502017</v>
      </c>
      <c r="N42" s="40">
        <v>3.4715603699528055</v>
      </c>
      <c r="O42" s="44">
        <v>101.74136691824386</v>
      </c>
      <c r="P42" s="39">
        <v>9.1731850225284575</v>
      </c>
      <c r="Q42" s="44">
        <v>885.1121012857717</v>
      </c>
      <c r="R42" s="43">
        <v>0.15260553470444341</v>
      </c>
      <c r="S42" s="40"/>
      <c r="T42" s="42">
        <v>2032</v>
      </c>
      <c r="U42" s="40">
        <v>27.625303633521444</v>
      </c>
      <c r="V42" s="41">
        <v>0.51295471412270754</v>
      </c>
      <c r="W42" s="40"/>
      <c r="X42" s="42">
        <v>2032</v>
      </c>
      <c r="Y42" s="40">
        <v>46.908160000788357</v>
      </c>
      <c r="AA42" s="42">
        <v>2032</v>
      </c>
      <c r="AB42" s="45">
        <v>36.695299850733541</v>
      </c>
      <c r="AC42" s="45">
        <v>38.974094727308781</v>
      </c>
      <c r="AE42" s="42">
        <v>2032</v>
      </c>
      <c r="AF42" s="40">
        <v>44.784771426020242</v>
      </c>
      <c r="AG42" s="1"/>
      <c r="AH42" s="42">
        <v>2032</v>
      </c>
      <c r="AI42" s="40">
        <v>40.017196904557174</v>
      </c>
      <c r="AJ42" s="45">
        <v>42.502283105022833</v>
      </c>
      <c r="AL42" s="42">
        <v>2032</v>
      </c>
      <c r="AM42" s="46">
        <v>474.49500912455329</v>
      </c>
      <c r="AN42" s="40">
        <v>40.799226923865284</v>
      </c>
      <c r="AO42" s="46">
        <v>439.24674274078302</v>
      </c>
      <c r="AP42" s="40">
        <v>37.768421559826571</v>
      </c>
      <c r="AQ42" s="40">
        <v>4.4307600000000003</v>
      </c>
      <c r="AR42" s="40">
        <v>1.6781730769230769</v>
      </c>
      <c r="AS42" s="40">
        <v>46.908160000788357</v>
      </c>
      <c r="AT42" s="40">
        <v>0</v>
      </c>
      <c r="AU42" s="40">
        <v>37.768421559826571</v>
      </c>
      <c r="AV42" s="40">
        <v>2.2008916667163443</v>
      </c>
      <c r="AW42" s="49">
        <v>12.480405476751962</v>
      </c>
      <c r="AX42" s="40">
        <v>1.0731217090930318</v>
      </c>
      <c r="AY42" s="45">
        <v>34.494408184017196</v>
      </c>
      <c r="AZ42" s="42">
        <v>2032</v>
      </c>
      <c r="BA42" s="1">
        <v>366</v>
      </c>
      <c r="BB42" s="36">
        <v>48579</v>
      </c>
      <c r="BC42" s="47">
        <v>449.8</v>
      </c>
      <c r="BD42" s="47">
        <v>465.4</v>
      </c>
      <c r="BE42" s="47">
        <v>51.529738800000004</v>
      </c>
      <c r="BF42" s="47">
        <v>0</v>
      </c>
      <c r="BG42" s="40">
        <v>38.675838349097162</v>
      </c>
      <c r="BH42" s="40">
        <v>4.4307600000000003</v>
      </c>
      <c r="BI42" s="40">
        <v>1.6781730769230769</v>
      </c>
      <c r="BJ42" s="40">
        <v>44.784771426020242</v>
      </c>
      <c r="BK42" s="40">
        <v>40.017196904557174</v>
      </c>
      <c r="BM42" s="40">
        <v>13.495341448934173</v>
      </c>
      <c r="BN42" s="40">
        <v>5.1713631962023356</v>
      </c>
      <c r="BO42" s="40">
        <v>0.21041610633473398</v>
      </c>
      <c r="BP42" s="40"/>
      <c r="BQ42" s="40">
        <v>9.1411821286168937</v>
      </c>
      <c r="BR42" s="40">
        <v>1.5598209084055876</v>
      </c>
      <c r="BS42" s="40">
        <v>0.24807151174406547</v>
      </c>
      <c r="BU42" s="50">
        <v>-7.0000000000000007E-2</v>
      </c>
      <c r="BV42" s="50">
        <v>-0.12</v>
      </c>
      <c r="BX42" s="40">
        <v>25.907650674549</v>
      </c>
      <c r="BY42" s="40">
        <v>29.068122355790628</v>
      </c>
      <c r="BZ42" s="40">
        <v>28.031039249317114</v>
      </c>
      <c r="CA42" s="40">
        <v>25.746225301966994</v>
      </c>
      <c r="CC42" s="41">
        <v>0.32099642307676746</v>
      </c>
      <c r="CD42" s="41">
        <v>3.9352756341496604E-2</v>
      </c>
      <c r="CE42" s="41"/>
    </row>
    <row r="43" spans="1:83" ht="13" x14ac:dyDescent="0.3">
      <c r="A43" s="38">
        <v>2033</v>
      </c>
      <c r="B43" s="40">
        <v>14.738898642262814</v>
      </c>
      <c r="C43" s="40">
        <v>1.2499194805680132</v>
      </c>
      <c r="D43" s="40">
        <v>15.988818122830828</v>
      </c>
      <c r="E43" s="41">
        <v>0.33512473685898558</v>
      </c>
      <c r="F43" s="40">
        <v>17.507755844499762</v>
      </c>
      <c r="G43" s="40"/>
      <c r="H43" s="42">
        <v>2033</v>
      </c>
      <c r="I43" s="40">
        <v>9.6088599591907506</v>
      </c>
      <c r="J43" s="40">
        <v>10.010019322900442</v>
      </c>
      <c r="K43" s="43">
        <v>0.16698338799632928</v>
      </c>
      <c r="L43" s="40">
        <v>1.8869212397730797</v>
      </c>
      <c r="M43" s="40">
        <v>7.721938719417671</v>
      </c>
      <c r="N43" s="40">
        <v>3.0643136750762623</v>
      </c>
      <c r="O43" s="44">
        <v>89.806147306827526</v>
      </c>
      <c r="P43" s="39">
        <v>8.097084110025385</v>
      </c>
      <c r="Q43" s="44">
        <v>783.42061738505868</v>
      </c>
      <c r="R43" s="43">
        <v>0.13507252023880323</v>
      </c>
      <c r="S43" s="40"/>
      <c r="T43" s="42">
        <v>2033</v>
      </c>
      <c r="U43" s="40">
        <v>25.229694563917434</v>
      </c>
      <c r="V43" s="41">
        <v>0.47019725709778881</v>
      </c>
      <c r="W43" s="40"/>
      <c r="X43" s="42">
        <v>2033</v>
      </c>
      <c r="Y43" s="40">
        <v>43.827470796028003</v>
      </c>
      <c r="AA43" s="42">
        <v>2033</v>
      </c>
      <c r="AB43" s="45">
        <v>34.329113965178692</v>
      </c>
      <c r="AC43" s="45">
        <v>36.460967617810802</v>
      </c>
      <c r="AE43" s="42">
        <v>2033</v>
      </c>
      <c r="AF43" s="40">
        <v>40.366827649976848</v>
      </c>
      <c r="AG43" s="1"/>
      <c r="AH43" s="42">
        <v>2033</v>
      </c>
      <c r="AI43" s="40">
        <v>38.159931212381771</v>
      </c>
      <c r="AJ43" s="45">
        <v>40.529680365296805</v>
      </c>
      <c r="AL43" s="42">
        <v>2033</v>
      </c>
      <c r="AM43" s="46">
        <v>439.44727978857497</v>
      </c>
      <c r="AN43" s="40">
        <v>37.78566464218185</v>
      </c>
      <c r="AO43" s="46">
        <v>411.00369164536153</v>
      </c>
      <c r="AP43" s="40">
        <v>35.339956289369006</v>
      </c>
      <c r="AQ43" s="40">
        <v>4.4307600000000003</v>
      </c>
      <c r="AR43" s="40">
        <v>1.611046153846154</v>
      </c>
      <c r="AS43" s="40">
        <v>43.827470796028003</v>
      </c>
      <c r="AT43" s="40">
        <v>0</v>
      </c>
      <c r="AU43" s="40">
        <v>35.339956289369006</v>
      </c>
      <c r="AV43" s="40">
        <v>1.8869212397730797</v>
      </c>
      <c r="AW43" s="49">
        <v>11.75609623033332</v>
      </c>
      <c r="AX43" s="40">
        <v>1.0108423241903113</v>
      </c>
      <c r="AY43" s="45">
        <v>32.442192725405611</v>
      </c>
      <c r="AZ43" s="42">
        <v>2033</v>
      </c>
      <c r="BA43" s="1">
        <v>365</v>
      </c>
      <c r="BB43" s="36">
        <v>48944</v>
      </c>
      <c r="BC43" s="47">
        <v>399.2</v>
      </c>
      <c r="BD43" s="47">
        <v>443.8</v>
      </c>
      <c r="BE43" s="47">
        <v>51.529738800000004</v>
      </c>
      <c r="BF43" s="47">
        <v>0</v>
      </c>
      <c r="BG43" s="40">
        <v>34.325021496130695</v>
      </c>
      <c r="BH43" s="40">
        <v>4.4307600000000003</v>
      </c>
      <c r="BI43" s="40">
        <v>1.611046153846154</v>
      </c>
      <c r="BJ43" s="40">
        <v>40.366827649976848</v>
      </c>
      <c r="BK43" s="40">
        <v>38.159931212381771</v>
      </c>
      <c r="BM43" s="40">
        <v>12.424752021732788</v>
      </c>
      <c r="BN43" s="40">
        <v>4.8199836898485575</v>
      </c>
      <c r="BO43" s="40">
        <v>0.26302013291841747</v>
      </c>
      <c r="BP43" s="40"/>
      <c r="BQ43" s="40">
        <v>7.9964850854888443</v>
      </c>
      <c r="BR43" s="40">
        <v>1.3022854840218256</v>
      </c>
      <c r="BS43" s="40">
        <v>0.31008938968008193</v>
      </c>
      <c r="BU43" s="50">
        <v>-7.0000000000000007E-2</v>
      </c>
      <c r="BV43" s="50">
        <v>-0.12</v>
      </c>
      <c r="BX43" s="40">
        <v>22.859071805477086</v>
      </c>
      <c r="BY43" s="40">
        <v>28.551071253191019</v>
      </c>
      <c r="BZ43" s="40">
        <v>26.31971495152824</v>
      </c>
      <c r="CA43" s="40">
        <v>24.72025400598794</v>
      </c>
      <c r="CC43" s="41">
        <v>0.29852667346139372</v>
      </c>
      <c r="CD43" s="41">
        <v>3.6598063397591842E-2</v>
      </c>
      <c r="CE43" s="41"/>
    </row>
    <row r="44" spans="1:83" ht="13" x14ac:dyDescent="0.3">
      <c r="A44" s="38">
        <v>2034</v>
      </c>
      <c r="B44" s="40">
        <v>13.707175737304416</v>
      </c>
      <c r="C44" s="40">
        <v>1.162425116928252</v>
      </c>
      <c r="D44" s="40">
        <v>14.869600854232669</v>
      </c>
      <c r="E44" s="41">
        <v>0.31166600527885657</v>
      </c>
      <c r="F44" s="40">
        <v>16.282212935384777</v>
      </c>
      <c r="G44" s="40"/>
      <c r="H44" s="42">
        <v>2034</v>
      </c>
      <c r="I44" s="40">
        <v>8.4557967640878609</v>
      </c>
      <c r="J44" s="40">
        <v>8.8088170041523899</v>
      </c>
      <c r="K44" s="43">
        <v>0.14694538143676977</v>
      </c>
      <c r="L44" s="40">
        <v>1.857733017801759</v>
      </c>
      <c r="M44" s="40">
        <v>6.598063746286102</v>
      </c>
      <c r="N44" s="40">
        <v>2.6183239341083686</v>
      </c>
      <c r="O44" s="44">
        <v>76.735481369307365</v>
      </c>
      <c r="P44" s="39">
        <v>6.9186093102039878</v>
      </c>
      <c r="Q44" s="44">
        <v>669.3991446297365</v>
      </c>
      <c r="R44" s="43">
        <v>0.11541364562581664</v>
      </c>
      <c r="S44" s="40"/>
      <c r="T44" s="42">
        <v>2034</v>
      </c>
      <c r="U44" s="40">
        <v>22.880276681670878</v>
      </c>
      <c r="V44" s="41">
        <v>0.4270796509046732</v>
      </c>
      <c r="W44" s="40"/>
      <c r="X44" s="42">
        <v>2034</v>
      </c>
      <c r="Y44" s="40">
        <v>40.866154230435413</v>
      </c>
      <c r="AA44" s="42">
        <v>2034</v>
      </c>
      <c r="AB44" s="45">
        <v>32.091781133926027</v>
      </c>
      <c r="AC44" s="45">
        <v>34.084695396124182</v>
      </c>
      <c r="AE44" s="42">
        <v>2034</v>
      </c>
      <c r="AF44" s="40">
        <v>37.752288949302205</v>
      </c>
      <c r="AG44" s="1"/>
      <c r="AH44" s="42">
        <v>2034</v>
      </c>
      <c r="AI44" s="40">
        <v>36.560619088564053</v>
      </c>
      <c r="AJ44" s="45">
        <v>38.831050228310502</v>
      </c>
      <c r="AL44" s="42">
        <v>2034</v>
      </c>
      <c r="AM44" s="46">
        <v>406.0142532195793</v>
      </c>
      <c r="AN44" s="40">
        <v>34.910941807358491</v>
      </c>
      <c r="AO44" s="46">
        <v>384.64921424262292</v>
      </c>
      <c r="AP44" s="40">
        <v>33.073879126622778</v>
      </c>
      <c r="AQ44" s="40">
        <v>4.4307600000000003</v>
      </c>
      <c r="AR44" s="40">
        <v>1.524452423076923</v>
      </c>
      <c r="AS44" s="40">
        <v>40.866154230435413</v>
      </c>
      <c r="AT44" s="40">
        <v>0</v>
      </c>
      <c r="AU44" s="40">
        <v>33.073879126622778</v>
      </c>
      <c r="AV44" s="40">
        <v>1.857733017801759</v>
      </c>
      <c r="AW44" s="49">
        <v>11.421799655063179</v>
      </c>
      <c r="AX44" s="40">
        <v>0.98209799269674791</v>
      </c>
      <c r="AY44" s="45">
        <v>30.234048116124271</v>
      </c>
      <c r="AZ44" s="42">
        <v>2034</v>
      </c>
      <c r="BA44" s="1">
        <v>365</v>
      </c>
      <c r="BB44" s="36">
        <v>49309</v>
      </c>
      <c r="BC44" s="47">
        <v>369.8</v>
      </c>
      <c r="BD44" s="47">
        <v>425.2</v>
      </c>
      <c r="BE44" s="47">
        <v>51.529738800000004</v>
      </c>
      <c r="BF44" s="47">
        <v>0</v>
      </c>
      <c r="BG44" s="40">
        <v>31.797076526225279</v>
      </c>
      <c r="BH44" s="40">
        <v>4.4307600000000003</v>
      </c>
      <c r="BI44" s="40">
        <v>1.524452423076923</v>
      </c>
      <c r="BJ44" s="40">
        <v>37.752288949302205</v>
      </c>
      <c r="BK44" s="40">
        <v>36.560619088564053</v>
      </c>
      <c r="BM44" s="40">
        <v>11.458860368753109</v>
      </c>
      <c r="BN44" s="40">
        <v>4.5077284071295676</v>
      </c>
      <c r="BO44" s="40">
        <v>0.31562415950210093</v>
      </c>
      <c r="BP44" s="40"/>
      <c r="BQ44" s="40">
        <v>6.8228256326099999</v>
      </c>
      <c r="BR44" s="40">
        <v>1.2608638638617626</v>
      </c>
      <c r="BS44" s="40">
        <v>0.37210726761609825</v>
      </c>
      <c r="BU44" s="50">
        <v>-7.0000000000000007E-2</v>
      </c>
      <c r="BV44" s="50">
        <v>-0.12</v>
      </c>
      <c r="BX44" s="40">
        <v>21.470076013917428</v>
      </c>
      <c r="BY44" s="40">
        <v>28.104822324476192</v>
      </c>
      <c r="BZ44" s="40">
        <v>24.583941295050636</v>
      </c>
      <c r="CA44" s="40">
        <v>23.635984369838166</v>
      </c>
      <c r="CC44" s="41">
        <v>0.27762980631909617</v>
      </c>
      <c r="CD44" s="41">
        <v>3.4036198959760407E-2</v>
      </c>
      <c r="CE44" s="41"/>
    </row>
    <row r="45" spans="1:83" ht="13" x14ac:dyDescent="0.3">
      <c r="A45" s="38">
        <v>2035</v>
      </c>
      <c r="B45" s="40">
        <v>12.747673435693104</v>
      </c>
      <c r="C45" s="40">
        <v>1.0810553587432741</v>
      </c>
      <c r="D45" s="40">
        <v>13.828728794436378</v>
      </c>
      <c r="E45" s="41">
        <v>0.28984938490933648</v>
      </c>
      <c r="F45" s="40">
        <v>15.142458029907839</v>
      </c>
      <c r="G45" s="40"/>
      <c r="H45" s="42">
        <v>2035</v>
      </c>
      <c r="I45" s="40">
        <v>7.4411011523973176</v>
      </c>
      <c r="J45" s="40">
        <v>7.7517589636541029</v>
      </c>
      <c r="K45" s="43">
        <v>0.12931193566435742</v>
      </c>
      <c r="L45" s="40">
        <v>1.8178476199865814</v>
      </c>
      <c r="M45" s="40">
        <v>5.623253532410736</v>
      </c>
      <c r="N45" s="40">
        <v>2.2314878845718908</v>
      </c>
      <c r="O45" s="44">
        <v>65.398438581936858</v>
      </c>
      <c r="P45" s="39">
        <v>5.8964410983257265</v>
      </c>
      <c r="Q45" s="44">
        <v>570.50086955444658</v>
      </c>
      <c r="R45" s="43">
        <v>9.8362218888697686E-2</v>
      </c>
      <c r="S45" s="40"/>
      <c r="T45" s="42">
        <v>2035</v>
      </c>
      <c r="U45" s="40">
        <v>20.765711562318575</v>
      </c>
      <c r="V45" s="41">
        <v>0.38821160379803415</v>
      </c>
      <c r="W45" s="40"/>
      <c r="X45" s="42">
        <v>2035</v>
      </c>
      <c r="Y45" s="40">
        <v>37.761336104730582</v>
      </c>
      <c r="AA45" s="42">
        <v>2035</v>
      </c>
      <c r="AB45" s="45">
        <v>29.765914846079244</v>
      </c>
      <c r="AC45" s="45">
        <v>31.614391749762706</v>
      </c>
      <c r="AE45" s="42">
        <v>2035</v>
      </c>
      <c r="AF45" s="40">
        <v>35.086159534956018</v>
      </c>
      <c r="AG45" s="1"/>
      <c r="AH45" s="42">
        <v>2035</v>
      </c>
      <c r="AI45" s="40">
        <v>34.651762682717106</v>
      </c>
      <c r="AJ45" s="45">
        <v>36.803652968036523</v>
      </c>
      <c r="AL45" s="42">
        <v>2035</v>
      </c>
      <c r="AM45" s="46">
        <v>370.91230350647822</v>
      </c>
      <c r="AN45" s="40">
        <v>31.89271741242289</v>
      </c>
      <c r="AO45" s="46">
        <v>356.5964995891544</v>
      </c>
      <c r="AP45" s="40">
        <v>30.661779844295303</v>
      </c>
      <c r="AQ45" s="40">
        <v>4.4307600000000003</v>
      </c>
      <c r="AR45" s="40">
        <v>1.4378586923076924</v>
      </c>
      <c r="AS45" s="40">
        <v>37.761336104730582</v>
      </c>
      <c r="AT45" s="40">
        <v>0</v>
      </c>
      <c r="AU45" s="40">
        <v>30.661779844295303</v>
      </c>
      <c r="AV45" s="40">
        <v>1.8178476199865814</v>
      </c>
      <c r="AW45" s="49">
        <v>10.418909929252752</v>
      </c>
      <c r="AX45" s="40">
        <v>0.8958649982160577</v>
      </c>
      <c r="AY45" s="45">
        <v>27.948067226092665</v>
      </c>
      <c r="AZ45" s="42">
        <v>2035</v>
      </c>
      <c r="BA45" s="1">
        <v>365</v>
      </c>
      <c r="BB45" s="36">
        <v>49674</v>
      </c>
      <c r="BC45" s="47">
        <v>339.8</v>
      </c>
      <c r="BD45" s="47">
        <v>403</v>
      </c>
      <c r="BE45" s="47">
        <v>51.529738800000004</v>
      </c>
      <c r="BF45" s="47">
        <v>0</v>
      </c>
      <c r="BG45" s="40">
        <v>29.217540842648322</v>
      </c>
      <c r="BH45" s="40">
        <v>4.4307600000000003</v>
      </c>
      <c r="BI45" s="40">
        <v>1.4378586923076924</v>
      </c>
      <c r="BJ45" s="40">
        <v>35.086159534956018</v>
      </c>
      <c r="BK45" s="40">
        <v>34.651762682717106</v>
      </c>
      <c r="BM45" s="40">
        <v>10.521798544360868</v>
      </c>
      <c r="BN45" s="40">
        <v>4.252431299461187</v>
      </c>
      <c r="BO45" s="40">
        <v>0.3682281860857845</v>
      </c>
      <c r="BP45" s="40"/>
      <c r="BQ45" s="40">
        <v>5.7802911804568344</v>
      </c>
      <c r="BR45" s="40">
        <v>1.2266848263883692</v>
      </c>
      <c r="BS45" s="40">
        <v>0.43412514555211457</v>
      </c>
      <c r="BU45" s="50">
        <v>-7.0000000000000007E-2</v>
      </c>
      <c r="BV45" s="50">
        <v>-0.12</v>
      </c>
      <c r="BX45" s="40">
        <v>19.943701505048178</v>
      </c>
      <c r="BY45" s="40">
        <v>27.21066153031979</v>
      </c>
      <c r="BZ45" s="40">
        <v>22.618878074822742</v>
      </c>
      <c r="CA45" s="40">
        <v>22.324813693681925</v>
      </c>
      <c r="CC45" s="41">
        <v>0.25819571987675932</v>
      </c>
      <c r="CD45" s="41">
        <v>3.1653665032577168E-2</v>
      </c>
      <c r="CE45" s="41"/>
    </row>
    <row r="46" spans="1:83" ht="13" x14ac:dyDescent="0.3">
      <c r="A46" s="38">
        <v>2036</v>
      </c>
      <c r="B46" s="40">
        <v>11.887816668606078</v>
      </c>
      <c r="C46" s="40">
        <v>1.0081359534494125</v>
      </c>
      <c r="D46" s="40">
        <v>12.895952622055491</v>
      </c>
      <c r="E46" s="41">
        <v>0.26955992796568295</v>
      </c>
      <c r="F46" s="40">
        <v>14.121068121150767</v>
      </c>
      <c r="G46" s="40"/>
      <c r="H46" s="42">
        <v>2036</v>
      </c>
      <c r="I46" s="40">
        <v>6.5661092031893915</v>
      </c>
      <c r="J46" s="40">
        <v>6.8402370603115425</v>
      </c>
      <c r="K46" s="43">
        <v>0.11379450338463451</v>
      </c>
      <c r="L46" s="40">
        <v>1.451337761502427</v>
      </c>
      <c r="M46" s="40">
        <v>5.1147714416869645</v>
      </c>
      <c r="N46" s="40">
        <v>2.0297058346550632</v>
      </c>
      <c r="O46" s="44">
        <v>59.4847918668194</v>
      </c>
      <c r="P46" s="39">
        <v>5.3632560515862693</v>
      </c>
      <c r="Q46" s="44">
        <v>517.49559415783904</v>
      </c>
      <c r="R46" s="43">
        <v>8.9223378303075696E-2</v>
      </c>
      <c r="S46" s="40"/>
      <c r="T46" s="42">
        <v>2036</v>
      </c>
      <c r="U46" s="40">
        <v>19.235839562837732</v>
      </c>
      <c r="V46" s="41">
        <v>0.35878330626875865</v>
      </c>
      <c r="W46" s="40"/>
      <c r="X46" s="42">
        <v>2036</v>
      </c>
      <c r="Y46" s="40">
        <v>35.188541808044185</v>
      </c>
      <c r="AA46" s="42">
        <v>2036</v>
      </c>
      <c r="AB46" s="45">
        <v>27.844212478168874</v>
      </c>
      <c r="AC46" s="45">
        <v>29.573350787315437</v>
      </c>
      <c r="AE46" s="42">
        <v>2036</v>
      </c>
      <c r="AF46" s="40">
        <v>32.781165116310596</v>
      </c>
      <c r="AG46" s="1"/>
      <c r="AH46" s="42">
        <v>2036</v>
      </c>
      <c r="AI46" s="40">
        <v>32.605331040412722</v>
      </c>
      <c r="AJ46" s="45">
        <v>34.630136986301373</v>
      </c>
      <c r="AL46" s="42">
        <v>2036</v>
      </c>
      <c r="AM46" s="46">
        <v>341.99779092486159</v>
      </c>
      <c r="AN46" s="40">
        <v>29.406516846505724</v>
      </c>
      <c r="AO46" s="46">
        <v>333.13277913278961</v>
      </c>
      <c r="AP46" s="40">
        <v>28.644263038073053</v>
      </c>
      <c r="AQ46" s="40">
        <v>4.4307600000000003</v>
      </c>
      <c r="AR46" s="40">
        <v>1.3512649615384615</v>
      </c>
      <c r="AS46" s="40">
        <v>35.188541808044185</v>
      </c>
      <c r="AT46" s="40">
        <v>0</v>
      </c>
      <c r="AU46" s="40">
        <v>28.644263038073053</v>
      </c>
      <c r="AV46" s="40">
        <v>1.451337761502427</v>
      </c>
      <c r="AW46" s="49">
        <v>9.3045880116856132</v>
      </c>
      <c r="AX46" s="40">
        <v>0.80005055990417995</v>
      </c>
      <c r="AY46" s="45">
        <v>26.392874716666448</v>
      </c>
      <c r="AZ46" s="42">
        <v>2036</v>
      </c>
      <c r="BA46" s="1">
        <v>366</v>
      </c>
      <c r="BB46" s="36">
        <v>50040</v>
      </c>
      <c r="BC46" s="47">
        <v>314</v>
      </c>
      <c r="BD46" s="47">
        <v>379.2</v>
      </c>
      <c r="BE46" s="47">
        <v>51.529738800000004</v>
      </c>
      <c r="BF46" s="47">
        <v>0</v>
      </c>
      <c r="BG46" s="40">
        <v>26.999140154772139</v>
      </c>
      <c r="BH46" s="40">
        <v>4.4307600000000003</v>
      </c>
      <c r="BI46" s="40">
        <v>1.3512649615384615</v>
      </c>
      <c r="BJ46" s="40">
        <v>32.781165116310596</v>
      </c>
      <c r="BK46" s="40">
        <v>32.605331040412722</v>
      </c>
      <c r="BM46" s="40">
        <v>9.6853417964156368</v>
      </c>
      <c r="BN46" s="40">
        <v>4.0674981386493441</v>
      </c>
      <c r="BO46" s="40">
        <v>0.3682281860857845</v>
      </c>
      <c r="BP46" s="40"/>
      <c r="BQ46" s="40">
        <v>4.9302075182474319</v>
      </c>
      <c r="BR46" s="40">
        <v>1.2017765393898454</v>
      </c>
      <c r="BS46" s="40">
        <v>0.43412514555211462</v>
      </c>
      <c r="BU46" s="50">
        <v>-7.0000000000000007E-2</v>
      </c>
      <c r="BV46" s="50">
        <v>-0.12</v>
      </c>
      <c r="BX46" s="40">
        <v>18.660096995159829</v>
      </c>
      <c r="BY46" s="40">
        <v>26.03922183722333</v>
      </c>
      <c r="BZ46" s="40">
        <v>21.067473686893418</v>
      </c>
      <c r="CA46" s="40">
        <v>21.278103274979483</v>
      </c>
      <c r="CC46" s="41">
        <v>0.2401220194853862</v>
      </c>
      <c r="CD46" s="41">
        <v>2.9437908480296759E-2</v>
      </c>
      <c r="CE46" s="41"/>
    </row>
    <row r="47" spans="1:83" ht="13" x14ac:dyDescent="0.3">
      <c r="A47" s="38">
        <v>2037</v>
      </c>
      <c r="B47" s="40">
        <v>11.025462754530963</v>
      </c>
      <c r="C47" s="40">
        <v>0.93500477977705754</v>
      </c>
      <c r="D47" s="40">
        <v>11.960467534308021</v>
      </c>
      <c r="E47" s="41">
        <v>0.25069073300808509</v>
      </c>
      <c r="F47" s="40">
        <v>13.096711950067288</v>
      </c>
      <c r="G47" s="40"/>
      <c r="H47" s="42">
        <v>2037</v>
      </c>
      <c r="I47" s="40">
        <v>5.7623887324164826</v>
      </c>
      <c r="J47" s="40">
        <v>6.0029621414537369</v>
      </c>
      <c r="K47" s="43">
        <v>0.10013916297847837</v>
      </c>
      <c r="L47" s="40">
        <v>1.2495652480628463</v>
      </c>
      <c r="M47" s="40">
        <v>4.5128234843536363</v>
      </c>
      <c r="N47" s="40">
        <v>1.7908335223557703</v>
      </c>
      <c r="O47" s="44">
        <v>52.484137123032795</v>
      </c>
      <c r="P47" s="39">
        <v>4.7320644017315949</v>
      </c>
      <c r="Q47" s="44">
        <v>457.84343656753771</v>
      </c>
      <c r="R47" s="43">
        <v>7.8938523546127196E-2</v>
      </c>
      <c r="S47" s="40"/>
      <c r="T47" s="42">
        <v>2037</v>
      </c>
      <c r="U47" s="40">
        <v>17.609535434420923</v>
      </c>
      <c r="V47" s="41">
        <v>0.32962925655421227</v>
      </c>
      <c r="W47" s="40"/>
      <c r="X47" s="42">
        <v>2037</v>
      </c>
      <c r="Y47" s="40">
        <v>32.913072103823232</v>
      </c>
      <c r="AA47" s="42">
        <v>2037</v>
      </c>
      <c r="AB47" s="45">
        <v>26.146728305510553</v>
      </c>
      <c r="AC47" s="45">
        <v>27.770452072428103</v>
      </c>
      <c r="AE47" s="42">
        <v>2037</v>
      </c>
      <c r="AF47" s="40">
        <v>30.613745934122626</v>
      </c>
      <c r="AG47" s="1"/>
      <c r="AH47" s="42">
        <v>2037</v>
      </c>
      <c r="AI47" s="40">
        <v>30.705073086844369</v>
      </c>
      <c r="AJ47" s="45">
        <v>32.611872146118728</v>
      </c>
      <c r="AL47" s="42">
        <v>2037</v>
      </c>
      <c r="AM47" s="46">
        <v>316.54116335361812</v>
      </c>
      <c r="AN47" s="40">
        <v>27.217640873054005</v>
      </c>
      <c r="AO47" s="46">
        <v>312.66672895835472</v>
      </c>
      <c r="AP47" s="40">
        <v>26.884499480512012</v>
      </c>
      <c r="AQ47" s="40">
        <v>4.4307600000000003</v>
      </c>
      <c r="AR47" s="40">
        <v>1.2646712307692307</v>
      </c>
      <c r="AS47" s="40">
        <v>32.913072103823232</v>
      </c>
      <c r="AT47" s="40">
        <v>0</v>
      </c>
      <c r="AU47" s="40">
        <v>26.884499480512012</v>
      </c>
      <c r="AV47" s="40">
        <v>1.2495652480628463</v>
      </c>
      <c r="AW47" s="49">
        <v>8.5802787652669732</v>
      </c>
      <c r="AX47" s="40">
        <v>0.73777117500145939</v>
      </c>
      <c r="AY47" s="45">
        <v>24.897163057447706</v>
      </c>
      <c r="AZ47" s="42">
        <v>2037</v>
      </c>
      <c r="BA47" s="1">
        <v>365</v>
      </c>
      <c r="BB47" s="36">
        <v>50405</v>
      </c>
      <c r="BC47" s="47">
        <v>289.8</v>
      </c>
      <c r="BD47" s="47">
        <v>357.1</v>
      </c>
      <c r="BE47" s="47">
        <v>51.529738800000004</v>
      </c>
      <c r="BF47" s="47">
        <v>0</v>
      </c>
      <c r="BG47" s="40">
        <v>24.918314703353396</v>
      </c>
      <c r="BH47" s="40">
        <v>4.4307600000000003</v>
      </c>
      <c r="BI47" s="40">
        <v>1.2646712307692307</v>
      </c>
      <c r="BJ47" s="40">
        <v>30.613745934122626</v>
      </c>
      <c r="BK47" s="40">
        <v>30.705073086844369</v>
      </c>
      <c r="BM47" s="40">
        <v>8.9885003395018845</v>
      </c>
      <c r="BN47" s="40">
        <v>3.7399834244796182</v>
      </c>
      <c r="BO47" s="40">
        <v>0.36822818608578456</v>
      </c>
      <c r="BP47" s="40"/>
      <c r="BQ47" s="40">
        <v>4.2197993714029947</v>
      </c>
      <c r="BR47" s="40">
        <v>1.1084642154613726</v>
      </c>
      <c r="BS47" s="40">
        <v>0.43412514555211473</v>
      </c>
      <c r="BU47" s="50">
        <v>-7.0000000000000007E-2</v>
      </c>
      <c r="BV47" s="50">
        <v>-0.12</v>
      </c>
      <c r="BX47" s="40">
        <v>17.517033984055338</v>
      </c>
      <c r="BY47" s="40">
        <v>24.942684354427886</v>
      </c>
      <c r="BZ47" s="40">
        <v>19.816360153755944</v>
      </c>
      <c r="CA47" s="40">
        <v>20.384339573094071</v>
      </c>
      <c r="CC47" s="41">
        <v>0.22331347812140911</v>
      </c>
      <c r="CD47" s="41">
        <v>2.7377254886675986E-2</v>
      </c>
      <c r="CE47" s="41"/>
    </row>
    <row r="48" spans="1:83" ht="13" x14ac:dyDescent="0.3">
      <c r="A48" s="38">
        <v>2038</v>
      </c>
      <c r="B48" s="40">
        <v>10.253680361713794</v>
      </c>
      <c r="C48" s="40">
        <v>0.86955444519266345</v>
      </c>
      <c r="D48" s="40">
        <v>11.123234806906458</v>
      </c>
      <c r="E48" s="41">
        <v>0.23314238169751908</v>
      </c>
      <c r="F48" s="40">
        <v>12.179942113562577</v>
      </c>
      <c r="G48" s="40"/>
      <c r="H48" s="42">
        <v>2038</v>
      </c>
      <c r="I48" s="40">
        <v>5.0709020845265043</v>
      </c>
      <c r="J48" s="40">
        <v>5.2826066844792878</v>
      </c>
      <c r="K48" s="43">
        <v>8.8122463421060948E-2</v>
      </c>
      <c r="L48" s="40">
        <v>1.2460700783287428</v>
      </c>
      <c r="M48" s="40">
        <v>3.8248320061977612</v>
      </c>
      <c r="N48" s="40">
        <v>1.5178163732365182</v>
      </c>
      <c r="O48" s="44">
        <v>44.482796232079963</v>
      </c>
      <c r="P48" s="39">
        <v>4.0106490851867216</v>
      </c>
      <c r="Q48" s="44">
        <v>388.04403409142213</v>
      </c>
      <c r="R48" s="43">
        <v>6.690414380886589E-2</v>
      </c>
      <c r="S48" s="40"/>
      <c r="T48" s="42">
        <v>2038</v>
      </c>
      <c r="U48" s="40">
        <v>16.004774119760338</v>
      </c>
      <c r="V48" s="41">
        <v>0.300046525506385</v>
      </c>
      <c r="W48" s="40"/>
      <c r="X48" s="42">
        <v>2038</v>
      </c>
      <c r="Y48" s="40">
        <v>30.685275244361758</v>
      </c>
      <c r="AA48" s="42">
        <v>2038</v>
      </c>
      <c r="AB48" s="45">
        <v>24.56727982947907</v>
      </c>
      <c r="AC48" s="45">
        <v>26.09291912482572</v>
      </c>
      <c r="AE48" s="42">
        <v>2038</v>
      </c>
      <c r="AF48" s="40">
        <v>29.335610808849786</v>
      </c>
      <c r="AG48" s="1"/>
      <c r="AH48" s="42">
        <v>2038</v>
      </c>
      <c r="AI48" s="40">
        <v>29.05086315232489</v>
      </c>
      <c r="AJ48" s="45">
        <v>30.854935019318585</v>
      </c>
      <c r="AL48" s="42">
        <v>2038</v>
      </c>
      <c r="AM48" s="46">
        <v>291.89659738500421</v>
      </c>
      <c r="AN48" s="40">
        <v>25.098589628977145</v>
      </c>
      <c r="AO48" s="46">
        <v>293.85201441508173</v>
      </c>
      <c r="AP48" s="40">
        <v>25.266725229155778</v>
      </c>
      <c r="AQ48" s="40">
        <v>4.4307600000000003</v>
      </c>
      <c r="AR48" s="40">
        <v>1.1559256153846154</v>
      </c>
      <c r="AS48" s="40">
        <v>30.685275244361758</v>
      </c>
      <c r="AT48" s="40">
        <v>0</v>
      </c>
      <c r="AU48" s="40">
        <v>25.266725229155778</v>
      </c>
      <c r="AV48" s="40">
        <v>1.2460700783287428</v>
      </c>
      <c r="AW48" s="49">
        <v>8.1345499982401162</v>
      </c>
      <c r="AX48" s="40">
        <v>0.69944539967670816</v>
      </c>
      <c r="AY48" s="45">
        <v>23.321209751150327</v>
      </c>
      <c r="AZ48" s="42">
        <v>2038</v>
      </c>
      <c r="BA48" s="1">
        <v>365</v>
      </c>
      <c r="BB48" s="36">
        <v>50770</v>
      </c>
      <c r="BC48" s="47">
        <v>276.2</v>
      </c>
      <c r="BD48" s="47">
        <v>337.86153846153849</v>
      </c>
      <c r="BE48" s="47">
        <v>51.529738800000004</v>
      </c>
      <c r="BF48" s="47">
        <v>0</v>
      </c>
      <c r="BG48" s="40">
        <v>23.748925193465173</v>
      </c>
      <c r="BH48" s="40">
        <v>4.4307600000000003</v>
      </c>
      <c r="BI48" s="40">
        <v>1.1559256153846154</v>
      </c>
      <c r="BJ48" s="40">
        <v>29.335610808849786</v>
      </c>
      <c r="BK48" s="40">
        <v>29.05086315232489</v>
      </c>
      <c r="BM48" s="40">
        <v>8.2863300937768276</v>
      </c>
      <c r="BN48" s="40">
        <v>3.5253838336999639</v>
      </c>
      <c r="BO48" s="40">
        <v>0.36822818608578461</v>
      </c>
      <c r="BP48" s="40"/>
      <c r="BQ48" s="40">
        <v>3.5824375525380883</v>
      </c>
      <c r="BR48" s="40">
        <v>1.0543393864363011</v>
      </c>
      <c r="BS48" s="40">
        <v>0.43412514555211479</v>
      </c>
      <c r="BU48" s="50">
        <v>-7.0000000000000007E-2</v>
      </c>
      <c r="BV48" s="50">
        <v>-0.12</v>
      </c>
      <c r="BZ48" s="40">
        <v>18.50533313079918</v>
      </c>
      <c r="CA48" s="40">
        <v>19.496377744952564</v>
      </c>
      <c r="CC48" s="41">
        <v>0.20768153465291042</v>
      </c>
      <c r="CD48" s="41">
        <v>2.5460847044608666E-2</v>
      </c>
      <c r="CE48" s="41"/>
    </row>
    <row r="49" spans="1:83" ht="13" x14ac:dyDescent="0.3">
      <c r="A49" s="38">
        <v>2039</v>
      </c>
      <c r="B49" s="40">
        <v>9.5359227363938288</v>
      </c>
      <c r="C49" s="40">
        <v>0.80868563402917693</v>
      </c>
      <c r="D49" s="40">
        <v>10.344608370423005</v>
      </c>
      <c r="E49" s="41">
        <v>0.21682241497869276</v>
      </c>
      <c r="F49" s="40">
        <v>11.327346165613196</v>
      </c>
      <c r="G49" s="40"/>
      <c r="H49" s="42">
        <v>2039</v>
      </c>
      <c r="I49" s="40">
        <v>4.4623938343833238</v>
      </c>
      <c r="J49" s="40">
        <v>4.6486938823417736</v>
      </c>
      <c r="K49" s="43">
        <v>7.7547767810533644E-2</v>
      </c>
      <c r="L49" s="40">
        <v>1.1092524117587699</v>
      </c>
      <c r="M49" s="40">
        <v>3.3531414226245539</v>
      </c>
      <c r="N49" s="40">
        <v>1.3306343768275799</v>
      </c>
      <c r="O49" s="44">
        <v>38.997034745123564</v>
      </c>
      <c r="P49" s="39">
        <v>3.5160429418492827</v>
      </c>
      <c r="Q49" s="44">
        <v>340.18919586686962</v>
      </c>
      <c r="R49" s="43">
        <v>5.8653309632218903E-2</v>
      </c>
      <c r="S49" s="40"/>
      <c r="T49" s="42">
        <v>2039</v>
      </c>
      <c r="U49" s="40">
        <v>14.680487588237749</v>
      </c>
      <c r="V49" s="41">
        <v>0.27547572461091163</v>
      </c>
      <c r="W49" s="40"/>
      <c r="X49" s="42">
        <v>2039</v>
      </c>
      <c r="Y49" s="40">
        <v>28.633271598613078</v>
      </c>
      <c r="AA49" s="42">
        <v>2039</v>
      </c>
      <c r="AB49" s="45">
        <v>23.395642885928229</v>
      </c>
      <c r="AC49" s="45">
        <v>24.84852299208633</v>
      </c>
      <c r="AE49" s="42">
        <v>2039</v>
      </c>
      <c r="AF49" s="40">
        <v>28.057475683576957</v>
      </c>
      <c r="AG49" s="1"/>
      <c r="AH49" s="42">
        <v>2039</v>
      </c>
      <c r="AI49" s="40">
        <v>27.396653217805412</v>
      </c>
      <c r="AJ49" s="45">
        <v>29.097997892518446</v>
      </c>
      <c r="AL49" s="42">
        <v>2039</v>
      </c>
      <c r="AM49" s="46">
        <v>269.2965064918701</v>
      </c>
      <c r="AN49" s="40">
        <v>23.155331598613078</v>
      </c>
      <c r="AO49" s="46">
        <v>280.25373480952459</v>
      </c>
      <c r="AP49" s="40">
        <v>24.097483646562733</v>
      </c>
      <c r="AQ49" s="40">
        <v>4.4307600000000003</v>
      </c>
      <c r="AR49" s="40">
        <v>1.04718</v>
      </c>
      <c r="AS49" s="40">
        <v>28.633271598613078</v>
      </c>
      <c r="AT49" s="40">
        <v>0</v>
      </c>
      <c r="AU49" s="40">
        <v>24.097483646562733</v>
      </c>
      <c r="AV49" s="40">
        <v>1.1092524117587699</v>
      </c>
      <c r="AW49" s="49">
        <v>8.1624080461792943</v>
      </c>
      <c r="AX49" s="40">
        <v>0.70184076063450507</v>
      </c>
      <c r="AY49" s="45">
        <v>22.286390474169458</v>
      </c>
      <c r="AZ49" s="42">
        <v>2039</v>
      </c>
      <c r="BA49" s="1">
        <v>365</v>
      </c>
      <c r="BB49" s="36">
        <v>51135</v>
      </c>
      <c r="BC49" s="47">
        <v>262.60000000000002</v>
      </c>
      <c r="BD49" s="47">
        <v>318.62307692307695</v>
      </c>
      <c r="BE49" s="47">
        <v>51.529738800000004</v>
      </c>
      <c r="BF49" s="47">
        <v>0</v>
      </c>
      <c r="BG49" s="40">
        <v>22.579535683576957</v>
      </c>
      <c r="BH49" s="40">
        <v>4.4307600000000003</v>
      </c>
      <c r="BI49" s="40">
        <v>1.04718</v>
      </c>
      <c r="BJ49" s="40">
        <v>28.057475683576957</v>
      </c>
      <c r="BK49" s="40">
        <v>27.396653217805412</v>
      </c>
      <c r="BM49" s="40">
        <v>7.6283376564875942</v>
      </c>
      <c r="BN49" s="40">
        <v>3.3307803230398179</v>
      </c>
      <c r="BO49" s="40">
        <v>0.36822818608578456</v>
      </c>
      <c r="BP49" s="40"/>
      <c r="BQ49" s="40">
        <v>3.0254745814219879</v>
      </c>
      <c r="BR49" s="40">
        <v>1.0027941074092213</v>
      </c>
      <c r="BS49" s="40">
        <v>0.43412514555211468</v>
      </c>
      <c r="BU49" s="50">
        <v>-7.0000000000000007E-2</v>
      </c>
      <c r="BV49" s="50">
        <v>-0.12</v>
      </c>
      <c r="BZ49" s="40">
        <v>17.305925432999882</v>
      </c>
      <c r="CA49" s="40">
        <v>18.933249051544905</v>
      </c>
      <c r="CC49" s="41">
        <v>0.19314382722720672</v>
      </c>
      <c r="CD49" s="41">
        <v>2.3678587751486055E-2</v>
      </c>
      <c r="CE49" s="41"/>
    </row>
    <row r="50" spans="1:83" ht="13" x14ac:dyDescent="0.3">
      <c r="A50" s="38">
        <v>2040</v>
      </c>
      <c r="B50" s="40">
        <v>8.8927051534622787</v>
      </c>
      <c r="C50" s="40">
        <v>0.75413812633109933</v>
      </c>
      <c r="D50" s="40">
        <v>9.6468432797933783</v>
      </c>
      <c r="E50" s="41">
        <v>0.20164484593018428</v>
      </c>
      <c r="F50" s="40">
        <v>10.563293391373753</v>
      </c>
      <c r="G50" s="40"/>
      <c r="H50" s="42">
        <v>2040</v>
      </c>
      <c r="I50" s="40">
        <v>3.9376652224059754</v>
      </c>
      <c r="J50" s="40">
        <v>4.1020584263688722</v>
      </c>
      <c r="K50" s="43">
        <v>6.8242035673269613E-2</v>
      </c>
      <c r="L50" s="40">
        <v>1.104663268643501</v>
      </c>
      <c r="M50" s="40">
        <v>2.8330019537624747</v>
      </c>
      <c r="N50" s="40">
        <v>1.1242263042831799</v>
      </c>
      <c r="O50" s="44">
        <v>32.947812722257581</v>
      </c>
      <c r="P50" s="39">
        <v>2.9706341809988999</v>
      </c>
      <c r="Q50" s="44">
        <v>286.63373251906046</v>
      </c>
      <c r="R50" s="43">
        <v>4.9419609055010423E-2</v>
      </c>
      <c r="S50" s="40"/>
      <c r="T50" s="42">
        <v>2040</v>
      </c>
      <c r="U50" s="40">
        <v>13.396295345136227</v>
      </c>
      <c r="V50" s="41">
        <v>0.2510644549851947</v>
      </c>
      <c r="W50" s="40"/>
      <c r="X50" s="42">
        <v>2040</v>
      </c>
      <c r="Y50" s="40">
        <v>26.6604023592486</v>
      </c>
      <c r="AA50" s="42">
        <v>2040</v>
      </c>
      <c r="AB50" s="45">
        <v>22.328596524029738</v>
      </c>
      <c r="AC50" s="45">
        <v>23.715212563878161</v>
      </c>
      <c r="AE50" s="42">
        <v>2040</v>
      </c>
      <c r="AF50" s="40">
        <v>26.775312942919502</v>
      </c>
      <c r="AG50" s="1"/>
      <c r="AH50" s="42">
        <v>2040</v>
      </c>
      <c r="AI50" s="40">
        <v>25.742443283285933</v>
      </c>
      <c r="AJ50" s="45">
        <v>27.341060765718304</v>
      </c>
      <c r="AL50" s="42">
        <v>2040</v>
      </c>
      <c r="AM50" s="46">
        <v>247.66358991190739</v>
      </c>
      <c r="AN50" s="40">
        <v>21.295235590017832</v>
      </c>
      <c r="AO50" s="46">
        <v>267.50968904537501</v>
      </c>
      <c r="AP50" s="40">
        <v>23.001692953170679</v>
      </c>
      <c r="AQ50" s="40">
        <v>4.4307600000000003</v>
      </c>
      <c r="AR50" s="40">
        <v>0.93440676923076926</v>
      </c>
      <c r="AS50" s="40">
        <v>26.6604023592486</v>
      </c>
      <c r="AT50" s="40">
        <v>0</v>
      </c>
      <c r="AU50" s="40">
        <v>23.001692953170679</v>
      </c>
      <c r="AV50" s="40">
        <v>1.104663268643501</v>
      </c>
      <c r="AW50" s="49">
        <v>7.8281114709091542</v>
      </c>
      <c r="AX50" s="40">
        <v>0.67309642914094181</v>
      </c>
      <c r="AY50" s="45">
        <v>21.223933255386235</v>
      </c>
      <c r="AZ50" s="42">
        <v>2040</v>
      </c>
      <c r="BA50" s="1">
        <v>366</v>
      </c>
      <c r="BB50" s="36">
        <v>51501</v>
      </c>
      <c r="BC50" s="47">
        <v>249</v>
      </c>
      <c r="BD50" s="47">
        <v>299.38461538461542</v>
      </c>
      <c r="BE50" s="47">
        <v>51.529738800000004</v>
      </c>
      <c r="BF50" s="47">
        <v>0</v>
      </c>
      <c r="BG50" s="40">
        <v>21.410146173688734</v>
      </c>
      <c r="BH50" s="40">
        <v>4.4307600000000003</v>
      </c>
      <c r="BI50" s="40">
        <v>0.93440676923076926</v>
      </c>
      <c r="BJ50" s="40">
        <v>26.775312942919502</v>
      </c>
      <c r="BK50" s="40">
        <v>25.742443283285933</v>
      </c>
      <c r="BM50" s="40">
        <v>7.0350898506276893</v>
      </c>
      <c r="BN50" s="40">
        <v>3.1599753546602796</v>
      </c>
      <c r="BO50" s="40">
        <v>0.36822818608578456</v>
      </c>
      <c r="BP50" s="40"/>
      <c r="BQ50" s="40">
        <v>2.5493902740403631</v>
      </c>
      <c r="BR50" s="40">
        <v>0.95414980281349759</v>
      </c>
      <c r="BS50" s="40">
        <v>0.43412514555211468</v>
      </c>
      <c r="BU50" s="50">
        <v>-7.0000000000000007E-2</v>
      </c>
      <c r="BV50" s="50">
        <v>-0.12</v>
      </c>
      <c r="BZ50" s="40">
        <v>16.097108967874846</v>
      </c>
      <c r="CA50" s="40">
        <v>18.390931301623763</v>
      </c>
      <c r="CC50" s="41">
        <v>0.17962375932130226</v>
      </c>
      <c r="CD50" s="41">
        <v>2.202108660888203E-2</v>
      </c>
      <c r="CE50" s="41"/>
    </row>
    <row r="51" spans="1:83" ht="13" x14ac:dyDescent="0.3">
      <c r="A51" s="38">
        <v>2041</v>
      </c>
      <c r="B51" s="40">
        <v>8.2476195747070236</v>
      </c>
      <c r="C51" s="40">
        <v>0.69943220487183522</v>
      </c>
      <c r="D51" s="40">
        <v>8.9470517795788584</v>
      </c>
      <c r="E51" s="41">
        <v>0.18752970671507141</v>
      </c>
      <c r="F51" s="40">
        <v>9.7970216986388543</v>
      </c>
      <c r="G51" s="40"/>
      <c r="H51" s="42">
        <v>2041</v>
      </c>
      <c r="I51" s="40">
        <v>3.4556777853464462</v>
      </c>
      <c r="J51" s="40">
        <v>3.5999485424854694</v>
      </c>
      <c r="K51" s="43">
        <v>6.0052991392477259E-2</v>
      </c>
      <c r="L51" s="40">
        <v>0.71711328833912968</v>
      </c>
      <c r="M51" s="40">
        <v>2.7385644970073164</v>
      </c>
      <c r="N51" s="40">
        <v>1.0867504836778492</v>
      </c>
      <c r="O51" s="44">
        <v>31.849505100195092</v>
      </c>
      <c r="P51" s="39">
        <v>2.8716087861766693</v>
      </c>
      <c r="Q51" s="44">
        <v>277.83798433925773</v>
      </c>
      <c r="R51" s="43">
        <v>4.7903100748147888E-2</v>
      </c>
      <c r="S51" s="40"/>
      <c r="T51" s="42">
        <v>2041</v>
      </c>
      <c r="U51" s="40">
        <v>12.535586195646172</v>
      </c>
      <c r="V51" s="41">
        <v>0.23543280746321929</v>
      </c>
      <c r="W51" s="40"/>
      <c r="X51" s="42">
        <v>2041</v>
      </c>
      <c r="Y51" s="40">
        <v>24.619529775727418</v>
      </c>
      <c r="AA51" s="42">
        <v>2041</v>
      </c>
      <c r="AB51" s="45">
        <v>20.843677675914066</v>
      </c>
      <c r="AC51" s="45">
        <v>22.138079577249371</v>
      </c>
      <c r="AE51" s="42">
        <v>2041</v>
      </c>
      <c r="AF51" s="40">
        <v>25.493150202262051</v>
      </c>
      <c r="AG51" s="1"/>
      <c r="AH51" s="42">
        <v>2041</v>
      </c>
      <c r="AI51" s="40">
        <v>24.088233348766455</v>
      </c>
      <c r="AJ51" s="45">
        <v>25.584123638918165</v>
      </c>
      <c r="AL51" s="42">
        <v>2041</v>
      </c>
      <c r="AM51" s="46">
        <v>225.2397944394022</v>
      </c>
      <c r="AN51" s="40">
        <v>19.367136237265882</v>
      </c>
      <c r="AO51" s="46">
        <v>249.79435407476291</v>
      </c>
      <c r="AP51" s="40">
        <v>21.478448329730256</v>
      </c>
      <c r="AQ51" s="40">
        <v>4.4307600000000003</v>
      </c>
      <c r="AR51" s="40">
        <v>0.82163353846153842</v>
      </c>
      <c r="AS51" s="40">
        <v>24.619529775727418</v>
      </c>
      <c r="AT51" s="40">
        <v>0</v>
      </c>
      <c r="AU51" s="40">
        <v>21.478448329730256</v>
      </c>
      <c r="AV51" s="40">
        <v>0.71711328833912968</v>
      </c>
      <c r="AW51" s="49">
        <v>7.3823827038822962</v>
      </c>
      <c r="AX51" s="40">
        <v>0.63477065381619047</v>
      </c>
      <c r="AY51" s="45">
        <v>20.126564387574938</v>
      </c>
      <c r="AZ51" s="42">
        <v>2041</v>
      </c>
      <c r="BA51" s="1">
        <v>365</v>
      </c>
      <c r="BB51" s="36">
        <v>51866</v>
      </c>
      <c r="BC51" s="47">
        <v>235.4</v>
      </c>
      <c r="BD51" s="47">
        <v>280.14615384615388</v>
      </c>
      <c r="BE51" s="47">
        <v>51.529738800000004</v>
      </c>
      <c r="BF51" s="47">
        <v>0</v>
      </c>
      <c r="BG51" s="40">
        <v>20.240756663800514</v>
      </c>
      <c r="BH51" s="40">
        <v>4.4307600000000003</v>
      </c>
      <c r="BI51" s="40">
        <v>0.82163353846153842</v>
      </c>
      <c r="BJ51" s="40">
        <v>25.493150202262051</v>
      </c>
      <c r="BK51" s="40">
        <v>24.088233348766455</v>
      </c>
      <c r="BM51" s="40">
        <v>6.4431301484780965</v>
      </c>
      <c r="BN51" s="40">
        <v>2.9856633640749735</v>
      </c>
      <c r="BO51" s="40">
        <v>0.36822818608578445</v>
      </c>
      <c r="BP51" s="40"/>
      <c r="BQ51" s="40">
        <v>2.1157970692901351</v>
      </c>
      <c r="BR51" s="40">
        <v>0.90575557050419653</v>
      </c>
      <c r="BS51" s="40">
        <v>0.43412514555211462</v>
      </c>
      <c r="BU51" s="50">
        <v>-7.0000000000000007E-2</v>
      </c>
      <c r="BV51" s="50">
        <v>-0.12</v>
      </c>
      <c r="BZ51" s="40">
        <v>14.822508077088564</v>
      </c>
      <c r="CA51" s="40">
        <v>17.38799989056762</v>
      </c>
      <c r="CC51" s="41">
        <v>0.16705009616881111</v>
      </c>
      <c r="CD51" s="41">
        <v>2.0479610546260293E-2</v>
      </c>
      <c r="CE51" s="41"/>
    </row>
    <row r="52" spans="1:83" ht="13" x14ac:dyDescent="0.3">
      <c r="A52" s="38">
        <v>2042</v>
      </c>
      <c r="B52" s="40">
        <v>7.6702862044775308</v>
      </c>
      <c r="C52" s="40">
        <v>0.65047195053080664</v>
      </c>
      <c r="D52" s="40">
        <v>8.3207581550083383</v>
      </c>
      <c r="E52" s="41">
        <v>0.1744026272450164</v>
      </c>
      <c r="F52" s="40">
        <v>9.1112301797341324</v>
      </c>
      <c r="G52" s="40"/>
      <c r="H52" s="42">
        <v>2042</v>
      </c>
      <c r="I52" s="40">
        <v>3.0409964511048724</v>
      </c>
      <c r="J52" s="40">
        <v>3.1679547173872127</v>
      </c>
      <c r="K52" s="43">
        <v>5.2846632425379972E-2</v>
      </c>
      <c r="L52" s="40">
        <v>0.48060046459109196</v>
      </c>
      <c r="M52" s="40">
        <v>2.5603959865137806</v>
      </c>
      <c r="N52" s="40">
        <v>1.0160474875765693</v>
      </c>
      <c r="O52" s="44">
        <v>29.777405323155271</v>
      </c>
      <c r="P52" s="39">
        <v>2.6847845354743933</v>
      </c>
      <c r="Q52" s="44">
        <v>259.7620982747348</v>
      </c>
      <c r="R52" s="43">
        <v>4.4786568668057726E-2</v>
      </c>
      <c r="S52" s="40"/>
      <c r="T52" s="42">
        <v>2042</v>
      </c>
      <c r="U52" s="40">
        <v>11.671626166247913</v>
      </c>
      <c r="V52" s="41">
        <v>0.21918919591307412</v>
      </c>
      <c r="W52" s="40"/>
      <c r="X52" s="42">
        <v>2042</v>
      </c>
      <c r="Y52" s="40">
        <v>22.781083638381109</v>
      </c>
      <c r="AA52" s="42">
        <v>2042</v>
      </c>
      <c r="AB52" s="45">
        <v>19.340737125063647</v>
      </c>
      <c r="AC52" s="45">
        <v>20.541805731916916</v>
      </c>
      <c r="AE52" s="42">
        <v>2042</v>
      </c>
      <c r="AF52" s="40">
        <v>24.231125538527678</v>
      </c>
      <c r="AG52" s="1"/>
      <c r="AH52" s="42">
        <v>2042</v>
      </c>
      <c r="AI52" s="40">
        <v>22.434023414246976</v>
      </c>
      <c r="AJ52" s="45">
        <v>23.827186512118026</v>
      </c>
      <c r="AL52" s="42">
        <v>2042</v>
      </c>
      <c r="AM52" s="46">
        <v>204.9360127012954</v>
      </c>
      <c r="AN52" s="40">
        <v>17.621325253765725</v>
      </c>
      <c r="AO52" s="46">
        <v>232.1201491327983</v>
      </c>
      <c r="AP52" s="40">
        <v>19.958740252175261</v>
      </c>
      <c r="AQ52" s="40">
        <v>4.4307600000000003</v>
      </c>
      <c r="AR52" s="40">
        <v>0.72899838461538458</v>
      </c>
      <c r="AS52" s="40">
        <v>22.781083638381109</v>
      </c>
      <c r="AT52" s="40">
        <v>0</v>
      </c>
      <c r="AU52" s="40">
        <v>19.958740252175261</v>
      </c>
      <c r="AV52" s="40">
        <v>0.48060046459109196</v>
      </c>
      <c r="AW52" s="49">
        <v>7.1873763683080485</v>
      </c>
      <c r="AX52" s="40">
        <v>0.61800312711161209</v>
      </c>
      <c r="AY52" s="45">
        <v>18.860136660472556</v>
      </c>
      <c r="AZ52" s="42">
        <v>2042</v>
      </c>
      <c r="BA52" s="1">
        <v>365</v>
      </c>
      <c r="BB52" s="36">
        <v>52231</v>
      </c>
      <c r="BC52" s="47">
        <v>221.8</v>
      </c>
      <c r="BD52" s="47">
        <v>260.90769230769234</v>
      </c>
      <c r="BE52" s="47">
        <v>51.529738800000004</v>
      </c>
      <c r="BF52" s="47">
        <v>0</v>
      </c>
      <c r="BG52" s="40">
        <v>19.071367153912295</v>
      </c>
      <c r="BH52" s="40">
        <v>4.4307600000000003</v>
      </c>
      <c r="BI52" s="40">
        <v>0.72899838461538458</v>
      </c>
      <c r="BJ52" s="40">
        <v>24.231125538527678</v>
      </c>
      <c r="BK52" s="40">
        <v>22.434023414246976</v>
      </c>
      <c r="BM52" s="40">
        <v>5.9168273402901432</v>
      </c>
      <c r="BN52" s="40">
        <v>2.8261746533582053</v>
      </c>
      <c r="BO52" s="40">
        <v>0.36822818608578445</v>
      </c>
      <c r="BP52" s="40"/>
      <c r="BQ52" s="40">
        <v>1.7471050602338114</v>
      </c>
      <c r="BR52" s="40">
        <v>0.85976624531894585</v>
      </c>
      <c r="BS52" s="40">
        <v>0.43412514555211484</v>
      </c>
      <c r="BU52" s="50">
        <v>-7.0000000000000007E-2</v>
      </c>
      <c r="BV52" s="50">
        <v>-0.12</v>
      </c>
      <c r="BZ52" s="40">
        <v>13.669853458646976</v>
      </c>
      <c r="CA52" s="40">
        <v>16.299740673958773</v>
      </c>
      <c r="CC52" s="41">
        <v>0.15535658943699432</v>
      </c>
      <c r="CD52" s="41">
        <v>1.9046037808022068E-2</v>
      </c>
      <c r="CE52" s="41"/>
    </row>
    <row r="53" spans="1:83" ht="13" x14ac:dyDescent="0.3">
      <c r="A53" s="38">
        <v>2043</v>
      </c>
      <c r="B53" s="40">
        <v>7.1333661701641029</v>
      </c>
      <c r="C53" s="40">
        <v>0.60493891399365018</v>
      </c>
      <c r="D53" s="40">
        <v>7.7383050841577532</v>
      </c>
      <c r="E53" s="41">
        <v>0.16219444333786523</v>
      </c>
      <c r="F53" s="40">
        <v>8.4734440671527427</v>
      </c>
      <c r="G53" s="40"/>
      <c r="H53" s="42">
        <v>2043</v>
      </c>
      <c r="I53" s="40">
        <v>2.6760768769722878</v>
      </c>
      <c r="J53" s="40">
        <v>2.7878001513007473</v>
      </c>
      <c r="K53" s="43">
        <v>4.6505036534334389E-2</v>
      </c>
      <c r="L53" s="40">
        <v>0.45757429279636042</v>
      </c>
      <c r="M53" s="40">
        <v>2.2185025841759272</v>
      </c>
      <c r="N53" s="40">
        <v>0.88037318786116792</v>
      </c>
      <c r="O53" s="44">
        <v>25.801185053966034</v>
      </c>
      <c r="P53" s="39">
        <v>2.3262813491656167</v>
      </c>
      <c r="Q53" s="44">
        <v>225.07568724872257</v>
      </c>
      <c r="R53" s="43">
        <v>3.8806152973917686E-2</v>
      </c>
      <c r="S53" s="40"/>
      <c r="T53" s="42">
        <v>2043</v>
      </c>
      <c r="U53" s="40">
        <v>10.691946651328671</v>
      </c>
      <c r="V53" s="41">
        <v>0.20100059631178291</v>
      </c>
      <c r="W53" s="40"/>
      <c r="X53" s="42">
        <v>2043</v>
      </c>
      <c r="Y53" s="40">
        <v>21.247408850639815</v>
      </c>
      <c r="AA53" s="42">
        <v>2043</v>
      </c>
      <c r="AB53" s="45">
        <v>17.990167197822927</v>
      </c>
      <c r="AC53" s="45">
        <v>19.107364795495954</v>
      </c>
      <c r="AE53" s="42">
        <v>2043</v>
      </c>
      <c r="AF53" s="40">
        <v>22.969100874793302</v>
      </c>
      <c r="AG53" s="1"/>
      <c r="AH53" s="42">
        <v>2043</v>
      </c>
      <c r="AI53" s="40">
        <v>20.779813479727494</v>
      </c>
      <c r="AJ53" s="45">
        <v>22.070249385317879</v>
      </c>
      <c r="AL53" s="42">
        <v>2043</v>
      </c>
      <c r="AM53" s="46">
        <v>188.1767217590949</v>
      </c>
      <c r="AN53" s="40">
        <v>16.180285619870585</v>
      </c>
      <c r="AO53" s="46">
        <v>215.7722857763876</v>
      </c>
      <c r="AP53" s="40">
        <v>18.55307702290521</v>
      </c>
      <c r="AQ53" s="40">
        <v>4.4307600000000003</v>
      </c>
      <c r="AR53" s="40">
        <v>0.63636323076923074</v>
      </c>
      <c r="AS53" s="40">
        <v>21.247408850639815</v>
      </c>
      <c r="AT53" s="40">
        <v>0</v>
      </c>
      <c r="AU53" s="40">
        <v>18.55307702290521</v>
      </c>
      <c r="AV53" s="40">
        <v>0.45757429279636042</v>
      </c>
      <c r="AW53" s="49">
        <v>6.5466412657069437</v>
      </c>
      <c r="AX53" s="40">
        <v>0.56290982508228227</v>
      </c>
      <c r="AY53" s="45">
        <v>17.532592905026569</v>
      </c>
      <c r="AZ53" s="42">
        <v>2043</v>
      </c>
      <c r="BA53" s="1">
        <v>365</v>
      </c>
      <c r="BB53" s="36">
        <v>52596</v>
      </c>
      <c r="BC53" s="47">
        <v>208.2</v>
      </c>
      <c r="BD53" s="47">
        <v>241.66923076923078</v>
      </c>
      <c r="BE53" s="47">
        <v>51.529738800000004</v>
      </c>
      <c r="BF53" s="47">
        <v>0</v>
      </c>
      <c r="BG53" s="40">
        <v>17.901977644024072</v>
      </c>
      <c r="BH53" s="40">
        <v>4.4307600000000003</v>
      </c>
      <c r="BI53" s="40">
        <v>0.63636323076923074</v>
      </c>
      <c r="BJ53" s="40">
        <v>22.969100874793302</v>
      </c>
      <c r="BK53" s="40">
        <v>20.779813479727494</v>
      </c>
      <c r="BM53" s="40">
        <v>5.4497252476697131</v>
      </c>
      <c r="BN53" s="40">
        <v>2.6817926466890869</v>
      </c>
      <c r="BO53" s="40">
        <v>0.34192617279394261</v>
      </c>
      <c r="BP53" s="40"/>
      <c r="BQ53" s="40">
        <v>1.4571002675638007</v>
      </c>
      <c r="BR53" s="40">
        <v>0.81586040282438055</v>
      </c>
      <c r="BS53" s="40">
        <v>0.40311620658410646</v>
      </c>
      <c r="BU53" s="50">
        <v>-7.0000000000000007E-2</v>
      </c>
      <c r="BV53" s="50">
        <v>-0.12</v>
      </c>
      <c r="BZ53" s="40">
        <v>12.773964783487072</v>
      </c>
      <c r="CA53" s="40">
        <v>15.314090320850639</v>
      </c>
      <c r="CC53" s="41">
        <v>0.1444816281764047</v>
      </c>
      <c r="CD53" s="41">
        <v>1.7712815161460525E-2</v>
      </c>
      <c r="CE53" s="41"/>
    </row>
    <row r="54" spans="1:83" ht="13" x14ac:dyDescent="0.3">
      <c r="A54" s="38">
        <v>2044</v>
      </c>
      <c r="B54" s="40">
        <v>6.6522059643848142</v>
      </c>
      <c r="C54" s="40">
        <v>0.56413454121961271</v>
      </c>
      <c r="D54" s="40">
        <v>7.2163405056044265</v>
      </c>
      <c r="E54" s="41">
        <v>0.15084083230421463</v>
      </c>
      <c r="F54" s="40">
        <v>7.9018928536368502</v>
      </c>
      <c r="G54" s="40"/>
      <c r="H54" s="42">
        <v>2044</v>
      </c>
      <c r="I54" s="40">
        <v>2.3613995631102314</v>
      </c>
      <c r="J54" s="40">
        <v>2.4599854047423144</v>
      </c>
      <c r="K54" s="43">
        <v>4.0924432150214254E-2</v>
      </c>
      <c r="L54" s="40">
        <v>0.45653943048340029</v>
      </c>
      <c r="M54" s="40">
        <v>1.9048601326268311</v>
      </c>
      <c r="N54" s="40">
        <v>0.75590977416564753</v>
      </c>
      <c r="O54" s="44">
        <v>22.153523342450047</v>
      </c>
      <c r="P54" s="39">
        <v>1.9974015946188066</v>
      </c>
      <c r="Q54" s="44">
        <v>192.72742435509059</v>
      </c>
      <c r="R54" s="43">
        <v>3.3228866268119064E-2</v>
      </c>
      <c r="S54" s="40"/>
      <c r="T54" s="42">
        <v>2044</v>
      </c>
      <c r="U54" s="40">
        <v>9.8067529862636817</v>
      </c>
      <c r="V54" s="41">
        <v>0.18406969857233368</v>
      </c>
      <c r="W54" s="40"/>
      <c r="X54" s="42">
        <v>2044</v>
      </c>
      <c r="Y54" s="40">
        <v>19.844486992905896</v>
      </c>
      <c r="AA54" s="42">
        <v>2044</v>
      </c>
      <c r="AB54" s="45">
        <v>16.815019148717209</v>
      </c>
      <c r="AC54" s="45">
        <v>17.859239515943486</v>
      </c>
      <c r="AE54" s="42">
        <v>2044</v>
      </c>
      <c r="AF54" s="40">
        <v>21.707076211058929</v>
      </c>
      <c r="AG54" s="1"/>
      <c r="AH54" s="42">
        <v>2044</v>
      </c>
      <c r="AI54" s="40">
        <v>19.125603545208016</v>
      </c>
      <c r="AJ54" s="45">
        <v>20.31331225851774</v>
      </c>
      <c r="AL54" s="42">
        <v>2044</v>
      </c>
      <c r="AM54" s="46">
        <v>172.93808739288019</v>
      </c>
      <c r="AN54" s="40">
        <v>14.869998915982819</v>
      </c>
      <c r="AO54" s="46">
        <v>201.99388177353137</v>
      </c>
      <c r="AP54" s="40">
        <v>17.368347529968304</v>
      </c>
      <c r="AQ54" s="40">
        <v>4.4307600000000003</v>
      </c>
      <c r="AR54" s="40">
        <v>0.54372807692307701</v>
      </c>
      <c r="AS54" s="40">
        <v>19.844486992905896</v>
      </c>
      <c r="AT54" s="40">
        <v>0</v>
      </c>
      <c r="AU54" s="40">
        <v>17.368347529968304</v>
      </c>
      <c r="AV54" s="40">
        <v>0.45653943048340029</v>
      </c>
      <c r="AW54" s="49">
        <v>6.4352090739502295</v>
      </c>
      <c r="AX54" s="40">
        <v>0.55332838125109451</v>
      </c>
      <c r="AY54" s="45">
        <v>16.358479718233809</v>
      </c>
      <c r="AZ54" s="42">
        <v>2044</v>
      </c>
      <c r="BA54" s="1">
        <v>366</v>
      </c>
      <c r="BB54" s="36">
        <v>52962</v>
      </c>
      <c r="BC54" s="47">
        <v>194.6</v>
      </c>
      <c r="BD54" s="47">
        <v>222.43076923076924</v>
      </c>
      <c r="BE54" s="47">
        <v>51.529738800000004</v>
      </c>
      <c r="BF54" s="47">
        <v>0</v>
      </c>
      <c r="BG54" s="40">
        <v>16.732588134135852</v>
      </c>
      <c r="BH54" s="40">
        <v>4.4307600000000003</v>
      </c>
      <c r="BI54" s="40">
        <v>0.54372807692307701</v>
      </c>
      <c r="BJ54" s="40">
        <v>21.707076211058929</v>
      </c>
      <c r="BK54" s="40">
        <v>19.125603545208016</v>
      </c>
      <c r="BM54" s="40">
        <v>5.0464506221416441</v>
      </c>
      <c r="BN54" s="40">
        <v>2.5398180719931052</v>
      </c>
      <c r="BO54" s="40">
        <v>0.31562415950210082</v>
      </c>
      <c r="BP54" s="40"/>
      <c r="BQ54" s="40">
        <v>1.216759171184262</v>
      </c>
      <c r="BR54" s="40">
        <v>0.77253312430987098</v>
      </c>
      <c r="BS54" s="40">
        <v>0.3721072676160983</v>
      </c>
      <c r="BU54" s="50">
        <v>-7.0000000000000007E-2</v>
      </c>
      <c r="BV54" s="50">
        <v>-0.12</v>
      </c>
      <c r="BZ54" s="40">
        <v>11.942594139269046</v>
      </c>
      <c r="CA54" s="40">
        <v>14.453619585606978</v>
      </c>
      <c r="CC54" s="41">
        <v>0.13436791420405636</v>
      </c>
      <c r="CD54" s="41">
        <v>1.6472918100158288E-2</v>
      </c>
      <c r="CE54" s="41"/>
    </row>
    <row r="55" spans="1:83" ht="13" x14ac:dyDescent="0.3">
      <c r="A55" s="38">
        <v>2045</v>
      </c>
      <c r="B55" s="40">
        <v>6.169648400574931</v>
      </c>
      <c r="C55" s="40">
        <v>0.52321166671310793</v>
      </c>
      <c r="D55" s="40">
        <v>6.6928600672880387</v>
      </c>
      <c r="E55" s="41">
        <v>0.14028197404291959</v>
      </c>
      <c r="F55" s="40">
        <v>7.3286817736804055</v>
      </c>
      <c r="G55" s="40"/>
      <c r="H55" s="42">
        <v>2045</v>
      </c>
      <c r="I55" s="40">
        <v>2.0723539335273395</v>
      </c>
      <c r="J55" s="40">
        <v>2.1588724371672989</v>
      </c>
      <c r="K55" s="43">
        <v>3.6013500292188548E-2</v>
      </c>
      <c r="L55" s="40">
        <v>0.4146252804955925</v>
      </c>
      <c r="M55" s="40">
        <v>1.657728653031747</v>
      </c>
      <c r="N55" s="40">
        <v>0.65784005359654218</v>
      </c>
      <c r="O55" s="44">
        <v>19.27938423475922</v>
      </c>
      <c r="P55" s="39">
        <v>1.7382640322493244</v>
      </c>
      <c r="Q55" s="44">
        <v>168.18299807913667</v>
      </c>
      <c r="R55" s="43">
        <v>2.8997068634333909E-2</v>
      </c>
      <c r="S55" s="40"/>
      <c r="T55" s="42">
        <v>2045</v>
      </c>
      <c r="U55" s="40">
        <v>8.986410426712153</v>
      </c>
      <c r="V55" s="41">
        <v>0.16927904267725349</v>
      </c>
      <c r="W55" s="40"/>
      <c r="X55" s="42">
        <v>2045</v>
      </c>
      <c r="Y55" s="40">
        <v>18.540790321022101</v>
      </c>
      <c r="AA55" s="42">
        <v>2045</v>
      </c>
      <c r="AB55" s="45">
        <v>15.796831293164397</v>
      </c>
      <c r="AC55" s="45">
        <v>16.777821729634883</v>
      </c>
      <c r="AE55" s="42">
        <v>2045</v>
      </c>
      <c r="AF55" s="40">
        <v>20.44505154732456</v>
      </c>
      <c r="AG55" s="1"/>
      <c r="AH55" s="42">
        <v>2045</v>
      </c>
      <c r="AI55" s="40">
        <v>17.471393610688537</v>
      </c>
      <c r="AJ55" s="45">
        <v>18.556375131717601</v>
      </c>
      <c r="AL55" s="42">
        <v>2045</v>
      </c>
      <c r="AM55" s="46">
        <v>158.85344193810241</v>
      </c>
      <c r="AN55" s="40">
        <v>13.658937397945175</v>
      </c>
      <c r="AO55" s="46">
        <v>189.8737765340604</v>
      </c>
      <c r="AP55" s="40">
        <v>16.326206064837521</v>
      </c>
      <c r="AQ55" s="40">
        <v>4.4307600000000003</v>
      </c>
      <c r="AR55" s="40">
        <v>0.45109292307692311</v>
      </c>
      <c r="AS55" s="40">
        <v>18.540790321022101</v>
      </c>
      <c r="AT55" s="40">
        <v>0</v>
      </c>
      <c r="AU55" s="40">
        <v>16.326206064837521</v>
      </c>
      <c r="AV55" s="40">
        <v>0.4146252804955925</v>
      </c>
      <c r="AW55" s="49">
        <v>6.1566285945584447</v>
      </c>
      <c r="AX55" s="40">
        <v>0.52937477167312508</v>
      </c>
      <c r="AY55" s="45">
        <v>15.382206012668805</v>
      </c>
      <c r="AZ55" s="42">
        <v>2045</v>
      </c>
      <c r="BA55" s="1">
        <v>365</v>
      </c>
      <c r="BB55" s="36">
        <v>53327</v>
      </c>
      <c r="BC55" s="47">
        <v>181</v>
      </c>
      <c r="BD55" s="47">
        <v>203.19230769230771</v>
      </c>
      <c r="BE55" s="47">
        <v>51.529738800000004</v>
      </c>
      <c r="BF55" s="47">
        <v>0</v>
      </c>
      <c r="BG55" s="40">
        <v>15.563198624247635</v>
      </c>
      <c r="BH55" s="40">
        <v>4.4307600000000003</v>
      </c>
      <c r="BI55" s="40">
        <v>0.45109292307692311</v>
      </c>
      <c r="BJ55" s="40">
        <v>20.44505154732456</v>
      </c>
      <c r="BK55" s="40">
        <v>17.471393610688537</v>
      </c>
      <c r="BM55" s="40">
        <v>4.6386314936868711</v>
      </c>
      <c r="BN55" s="40">
        <v>2.4007281337832751</v>
      </c>
      <c r="BO55" s="40">
        <v>0.2893221462102592</v>
      </c>
      <c r="BP55" s="40"/>
      <c r="BQ55" s="40">
        <v>1.0016194716606193</v>
      </c>
      <c r="BR55" s="40">
        <v>0.72963613321863019</v>
      </c>
      <c r="BS55" s="40">
        <v>0.34109832864809014</v>
      </c>
      <c r="BU55" s="50">
        <v>-7.0000000000000007E-2</v>
      </c>
      <c r="BV55" s="50">
        <v>-0.12</v>
      </c>
      <c r="BZ55" s="40">
        <v>11.212108547341696</v>
      </c>
      <c r="CA55" s="40">
        <v>13.724477359637056</v>
      </c>
      <c r="CC55" s="41">
        <v>0.1249621602097724</v>
      </c>
      <c r="CD55" s="41">
        <v>1.5319813833147206E-2</v>
      </c>
      <c r="CE55" s="41"/>
    </row>
    <row r="56" spans="1:83" ht="13" x14ac:dyDescent="0.3">
      <c r="A56" s="38">
        <v>2046</v>
      </c>
      <c r="B56" s="40">
        <v>5.737773012534686</v>
      </c>
      <c r="C56" s="40">
        <v>0.4865868500431903</v>
      </c>
      <c r="D56" s="40">
        <v>6.2243598625778764</v>
      </c>
      <c r="E56" s="41">
        <v>0.1304622358599152</v>
      </c>
      <c r="F56" s="40">
        <v>6.8156740495227766</v>
      </c>
      <c r="G56" s="40"/>
      <c r="H56" s="42">
        <v>2046</v>
      </c>
      <c r="I56" s="40">
        <v>1.8236714615040588</v>
      </c>
      <c r="J56" s="40">
        <v>1.899807744707223</v>
      </c>
      <c r="K56" s="43">
        <v>3.1691880257125923E-2</v>
      </c>
      <c r="L56" s="40">
        <v>0.41798074587646383</v>
      </c>
      <c r="M56" s="40">
        <v>1.4056907156275948</v>
      </c>
      <c r="N56" s="40">
        <v>0.55782329274301901</v>
      </c>
      <c r="O56" s="44">
        <v>16.34818302274893</v>
      </c>
      <c r="P56" s="39">
        <v>1.473981647704238</v>
      </c>
      <c r="Q56" s="44">
        <v>142.61277229774018</v>
      </c>
      <c r="R56" s="43">
        <v>2.4588409016851755E-2</v>
      </c>
      <c r="S56" s="40"/>
      <c r="T56" s="42">
        <v>2046</v>
      </c>
      <c r="U56" s="40">
        <v>8.221364765150371</v>
      </c>
      <c r="V56" s="41">
        <v>0.15505064487676695</v>
      </c>
      <c r="W56" s="40"/>
      <c r="X56" s="42">
        <v>2046</v>
      </c>
      <c r="Y56" s="40">
        <v>17.519933671228351</v>
      </c>
      <c r="AA56" s="42">
        <v>2046</v>
      </c>
      <c r="AB56" s="45">
        <v>14.924915477937311</v>
      </c>
      <c r="AC56" s="45">
        <v>15.851759544147118</v>
      </c>
      <c r="AE56" s="42">
        <v>2046</v>
      </c>
      <c r="AF56" s="40">
        <v>19.183026883590184</v>
      </c>
      <c r="AG56" s="1"/>
      <c r="AH56" s="42">
        <v>2046</v>
      </c>
      <c r="AI56" s="40">
        <v>15.817183676169059</v>
      </c>
      <c r="AJ56" s="45">
        <v>16.799438004917459</v>
      </c>
      <c r="AL56" s="42">
        <v>2046</v>
      </c>
      <c r="AM56" s="46">
        <v>148.05822594023189</v>
      </c>
      <c r="AN56" s="40">
        <v>12.730715901997582</v>
      </c>
      <c r="AO56" s="46">
        <v>179.23195074006418</v>
      </c>
      <c r="AP56" s="40">
        <v>15.411173752370091</v>
      </c>
      <c r="AQ56" s="40">
        <v>4.4307600000000003</v>
      </c>
      <c r="AR56" s="40">
        <v>0.35845776923076922</v>
      </c>
      <c r="AS56" s="40">
        <v>17.519933671228351</v>
      </c>
      <c r="AT56" s="40">
        <v>0</v>
      </c>
      <c r="AU56" s="40">
        <v>15.411173752370091</v>
      </c>
      <c r="AV56" s="40">
        <v>0.41798074587646383</v>
      </c>
      <c r="AW56" s="49">
        <v>5.6551837316532323</v>
      </c>
      <c r="AX56" s="40">
        <v>0.48625827443278002</v>
      </c>
      <c r="AY56" s="45">
        <v>14.506934732060847</v>
      </c>
      <c r="AZ56" s="42">
        <v>2046</v>
      </c>
      <c r="BA56" s="1">
        <v>365</v>
      </c>
      <c r="BB56" s="36">
        <v>53692</v>
      </c>
      <c r="BC56" s="47">
        <v>167.4</v>
      </c>
      <c r="BD56" s="47">
        <v>183.95384615384617</v>
      </c>
      <c r="BE56" s="47">
        <v>51.529738800000004</v>
      </c>
      <c r="BF56" s="47">
        <v>0</v>
      </c>
      <c r="BG56" s="40">
        <v>14.393809114359415</v>
      </c>
      <c r="BH56" s="40">
        <v>4.4307600000000003</v>
      </c>
      <c r="BI56" s="40">
        <v>0.35845776923076922</v>
      </c>
      <c r="BJ56" s="40">
        <v>19.183026883590184</v>
      </c>
      <c r="BK56" s="40">
        <v>15.817183676169059</v>
      </c>
      <c r="BM56" s="40">
        <v>4.2806256342465767</v>
      </c>
      <c r="BN56" s="40">
        <v>2.2720282823577818</v>
      </c>
      <c r="BO56" s="40">
        <v>0.26302013291841742</v>
      </c>
      <c r="BP56" s="40"/>
      <c r="BQ56" s="40">
        <v>0.82621475898580177</v>
      </c>
      <c r="BR56" s="40">
        <v>0.6873673128381752</v>
      </c>
      <c r="BS56" s="40">
        <v>0.31008938968008176</v>
      </c>
      <c r="BU56" s="50">
        <v>-7.0000000000000007E-2</v>
      </c>
      <c r="BV56" s="50">
        <v>-0.12</v>
      </c>
      <c r="BZ56" s="40">
        <v>10.704259621705575</v>
      </c>
      <c r="CA56" s="40">
        <v>13.101244016433252</v>
      </c>
      <c r="CC56" s="41">
        <v>0.11621480899508832</v>
      </c>
      <c r="CD56" s="41">
        <v>1.4247426864826896E-2</v>
      </c>
      <c r="CE56" s="41"/>
    </row>
    <row r="57" spans="1:83" ht="13" x14ac:dyDescent="0.3">
      <c r="A57" s="38">
        <v>2047</v>
      </c>
      <c r="B57" s="40">
        <v>5.3361289016572577</v>
      </c>
      <c r="C57" s="40">
        <v>0.45252577054016696</v>
      </c>
      <c r="D57" s="40">
        <v>5.788654672197425</v>
      </c>
      <c r="E57" s="41">
        <v>0.12132987934972116</v>
      </c>
      <c r="F57" s="40">
        <v>6.3385768660561821</v>
      </c>
      <c r="G57" s="40"/>
      <c r="H57" s="42">
        <v>2047</v>
      </c>
      <c r="I57" s="40">
        <v>1.6048308861235716</v>
      </c>
      <c r="J57" s="40">
        <v>1.671830815342356</v>
      </c>
      <c r="K57" s="43">
        <v>2.7888854626270804E-2</v>
      </c>
      <c r="L57" s="40">
        <v>0.39950562679631485</v>
      </c>
      <c r="M57" s="40">
        <v>1.2053252593272568</v>
      </c>
      <c r="N57" s="40">
        <v>0.47831183453756931</v>
      </c>
      <c r="O57" s="44">
        <v>14.017932765975997</v>
      </c>
      <c r="P57" s="39">
        <v>1.2638820844523555</v>
      </c>
      <c r="Q57" s="44">
        <v>122.28492003406832</v>
      </c>
      <c r="R57" s="43">
        <v>2.1083606902425573E-2</v>
      </c>
      <c r="S57" s="40"/>
      <c r="T57" s="42">
        <v>2047</v>
      </c>
      <c r="U57" s="40">
        <v>7.5439021253834389</v>
      </c>
      <c r="V57" s="41">
        <v>0.14241348625214673</v>
      </c>
      <c r="W57" s="40"/>
      <c r="X57" s="42">
        <v>2047</v>
      </c>
      <c r="Y57" s="40">
        <v>16.632398400042781</v>
      </c>
      <c r="AA57" s="42">
        <v>2047</v>
      </c>
      <c r="AB57" s="45">
        <v>14.375504723976027</v>
      </c>
      <c r="AC57" s="45">
        <v>15.268230131492349</v>
      </c>
      <c r="AE57" s="42">
        <v>2047</v>
      </c>
      <c r="AF57" s="40">
        <v>17.921002219855811</v>
      </c>
      <c r="AG57" s="1"/>
      <c r="AH57" s="42">
        <v>2047</v>
      </c>
      <c r="AI57" s="40">
        <v>14.16297374164958</v>
      </c>
      <c r="AJ57" s="45">
        <v>15.04250087811732</v>
      </c>
      <c r="AL57" s="42">
        <v>2047</v>
      </c>
      <c r="AM57" s="46">
        <v>138.81353757557449</v>
      </c>
      <c r="AN57" s="40">
        <v>11.935815784658166</v>
      </c>
      <c r="AO57" s="46">
        <v>172.36871685652841</v>
      </c>
      <c r="AP57" s="40">
        <v>14.821041862126259</v>
      </c>
      <c r="AQ57" s="40">
        <v>4.4307600000000003</v>
      </c>
      <c r="AR57" s="40">
        <v>0.26582261538461538</v>
      </c>
      <c r="AS57" s="40">
        <v>16.632398400042781</v>
      </c>
      <c r="AT57" s="40">
        <v>0</v>
      </c>
      <c r="AU57" s="40">
        <v>14.821041862126259</v>
      </c>
      <c r="AV57" s="40">
        <v>0.39950562679631485</v>
      </c>
      <c r="AW57" s="49">
        <v>5.181596916687198</v>
      </c>
      <c r="AX57" s="40">
        <v>0.44553713815023194</v>
      </c>
      <c r="AY57" s="45">
        <v>13.975999097179713</v>
      </c>
      <c r="AZ57" s="42">
        <v>2047</v>
      </c>
      <c r="BA57" s="1">
        <v>365</v>
      </c>
      <c r="BB57" s="36">
        <v>54057</v>
      </c>
      <c r="BC57" s="47">
        <v>153.80000000000001</v>
      </c>
      <c r="BD57" s="47">
        <v>164.71538461538464</v>
      </c>
      <c r="BE57" s="47">
        <v>51.529738800000004</v>
      </c>
      <c r="BF57" s="47">
        <v>0</v>
      </c>
      <c r="BG57" s="40">
        <v>13.224419604471196</v>
      </c>
      <c r="BH57" s="40">
        <v>4.4307600000000003</v>
      </c>
      <c r="BI57" s="40">
        <v>0.26582261538461538</v>
      </c>
      <c r="BJ57" s="40">
        <v>17.921002219855811</v>
      </c>
      <c r="BK57" s="40">
        <v>14.16297374164958</v>
      </c>
      <c r="BM57" s="40">
        <v>3.9615355656152125</v>
      </c>
      <c r="BN57" s="40">
        <v>2.1403231808143945</v>
      </c>
      <c r="BO57" s="40">
        <v>0.23671811962657568</v>
      </c>
      <c r="BP57" s="40"/>
      <c r="BQ57" s="40">
        <v>0.68094958333816091</v>
      </c>
      <c r="BR57" s="40">
        <v>0.64480085207333693</v>
      </c>
      <c r="BS57" s="40">
        <v>0.27908045071207377</v>
      </c>
      <c r="BU57" s="50">
        <v>-7.0000000000000007E-2</v>
      </c>
      <c r="BV57" s="50">
        <v>-0.12</v>
      </c>
      <c r="BZ57" s="40">
        <v>10.293821533986598</v>
      </c>
      <c r="CA57" s="40">
        <v>12.770673837852456</v>
      </c>
      <c r="CC57" s="41">
        <v>0.10807977236543215</v>
      </c>
      <c r="CD57" s="41">
        <v>1.3250106984289014E-2</v>
      </c>
      <c r="CE57" s="41"/>
    </row>
    <row r="58" spans="1:83" ht="13" x14ac:dyDescent="0.3">
      <c r="A58" s="38">
        <v>2048</v>
      </c>
      <c r="B58" s="40">
        <v>4.976196042592048</v>
      </c>
      <c r="C58" s="40">
        <v>0.42200197746975898</v>
      </c>
      <c r="D58" s="40">
        <v>5.3981980200618072</v>
      </c>
      <c r="E58" s="41">
        <v>0.11283678779524069</v>
      </c>
      <c r="F58" s="40">
        <v>5.9110268319676802</v>
      </c>
      <c r="G58" s="40"/>
      <c r="H58" s="42">
        <v>2048</v>
      </c>
      <c r="I58" s="40">
        <v>1.4161203611032327</v>
      </c>
      <c r="J58" s="40">
        <v>1.4752418328916876</v>
      </c>
      <c r="K58" s="43">
        <v>2.454219207111831E-2</v>
      </c>
      <c r="L58" s="40">
        <v>0.29066870353964241</v>
      </c>
      <c r="M58" s="40">
        <v>1.1254516575635902</v>
      </c>
      <c r="N58" s="40">
        <v>0.44661542006764765</v>
      </c>
      <c r="O58" s="44">
        <v>13.089002777464556</v>
      </c>
      <c r="P58" s="39">
        <v>1.180128082361563</v>
      </c>
      <c r="Q58" s="44">
        <v>113.8694623732202</v>
      </c>
      <c r="R58" s="43">
        <v>1.9632665926417277E-2</v>
      </c>
      <c r="S58" s="40"/>
      <c r="T58" s="42">
        <v>2048</v>
      </c>
      <c r="U58" s="40">
        <v>7.0364784895312704</v>
      </c>
      <c r="V58" s="41">
        <v>0.13246945372165797</v>
      </c>
      <c r="W58" s="40"/>
      <c r="X58" s="42">
        <v>2048</v>
      </c>
      <c r="Y58" s="40">
        <v>15.915415795741708</v>
      </c>
      <c r="AA58" s="42">
        <v>2048</v>
      </c>
      <c r="AB58" s="45">
        <v>14.090092086861025</v>
      </c>
      <c r="AC58" s="45">
        <v>14.9650932392871</v>
      </c>
      <c r="AE58" s="42">
        <v>2048</v>
      </c>
      <c r="AF58" s="40">
        <v>16.66300517150605</v>
      </c>
      <c r="AG58" s="1"/>
      <c r="AH58" s="42">
        <v>2048</v>
      </c>
      <c r="AI58" s="40">
        <v>12.5087638071301</v>
      </c>
      <c r="AJ58" s="45">
        <v>13.285563751317177</v>
      </c>
      <c r="AL58" s="42">
        <v>2048</v>
      </c>
      <c r="AM58" s="46">
        <v>131.5055355598607</v>
      </c>
      <c r="AN58" s="40">
        <v>11.307440718818633</v>
      </c>
      <c r="AO58" s="46">
        <v>168.93793569512422</v>
      </c>
      <c r="AP58" s="40">
        <v>14.52604778118007</v>
      </c>
      <c r="AQ58" s="40">
        <v>4.4307600000000003</v>
      </c>
      <c r="AR58" s="40">
        <v>0.17721507692307692</v>
      </c>
      <c r="AS58" s="40">
        <v>15.915415795741708</v>
      </c>
      <c r="AT58" s="40">
        <v>0</v>
      </c>
      <c r="AU58" s="40">
        <v>14.52604778118007</v>
      </c>
      <c r="AV58" s="40">
        <v>0.29066870353964241</v>
      </c>
      <c r="AW58" s="49">
        <v>5.0701647249304838</v>
      </c>
      <c r="AX58" s="40">
        <v>0.43595569431904413</v>
      </c>
      <c r="AY58" s="45">
        <v>13.799423383321383</v>
      </c>
      <c r="AZ58" s="42">
        <v>2048</v>
      </c>
      <c r="BA58" s="1">
        <v>366</v>
      </c>
      <c r="BB58" s="36">
        <v>54423</v>
      </c>
      <c r="BC58" s="47">
        <v>140.19999999999999</v>
      </c>
      <c r="BD58" s="47">
        <v>145.47692307692307</v>
      </c>
      <c r="BE58" s="47">
        <v>51.529738800000004</v>
      </c>
      <c r="BF58" s="47">
        <v>0</v>
      </c>
      <c r="BG58" s="40">
        <v>12.055030094582973</v>
      </c>
      <c r="BH58" s="40">
        <v>4.4307600000000003</v>
      </c>
      <c r="BI58" s="40">
        <v>0.17721507692307692</v>
      </c>
      <c r="BJ58" s="40">
        <v>16.66300517150605</v>
      </c>
      <c r="BK58" s="40">
        <v>12.5087638071301</v>
      </c>
      <c r="BM58" s="40">
        <v>3.6862322546155397</v>
      </c>
      <c r="BN58" s="40">
        <v>2.0143784710174066</v>
      </c>
      <c r="BO58" s="40">
        <v>0.21041610633473393</v>
      </c>
      <c r="BP58" s="40"/>
      <c r="BQ58" s="40">
        <v>0.56509468477409541</v>
      </c>
      <c r="BR58" s="40">
        <v>0.60295416458507178</v>
      </c>
      <c r="BS58" s="40">
        <v>0.24807151174406553</v>
      </c>
      <c r="BU58" s="50">
        <v>-7.0000000000000007E-2</v>
      </c>
      <c r="BV58" s="50">
        <v>-0.12</v>
      </c>
      <c r="BZ58" s="40">
        <v>10.004388963774028</v>
      </c>
      <c r="CA58" s="40">
        <v>12.673971725757793</v>
      </c>
      <c r="CC58" s="41">
        <v>0.1005141882998519</v>
      </c>
      <c r="CD58" s="41">
        <v>1.2322599495388784E-2</v>
      </c>
      <c r="CE58" s="41"/>
    </row>
    <row r="59" spans="1:83" ht="13" x14ac:dyDescent="0.3">
      <c r="A59" s="38">
        <v>2049</v>
      </c>
      <c r="B59" s="40">
        <v>4.6152178870433627</v>
      </c>
      <c r="C59" s="40">
        <v>0.39138953894019035</v>
      </c>
      <c r="D59" s="40">
        <v>5.0066074259835531</v>
      </c>
      <c r="E59" s="41">
        <v>0.10493821264957381</v>
      </c>
      <c r="F59" s="40">
        <v>5.4822351314519917</v>
      </c>
      <c r="G59" s="40"/>
      <c r="H59" s="42">
        <v>2049</v>
      </c>
      <c r="I59" s="40">
        <v>1.2427810382140938</v>
      </c>
      <c r="J59" s="40">
        <v>1.2946657834011204</v>
      </c>
      <c r="K59" s="43">
        <v>2.1597129022584111E-2</v>
      </c>
      <c r="L59" s="40">
        <v>0.20535128366555055</v>
      </c>
      <c r="M59" s="40">
        <v>1.0374297545485431</v>
      </c>
      <c r="N59" s="40">
        <v>0.41168549755518485</v>
      </c>
      <c r="O59" s="44">
        <v>12.065308045399558</v>
      </c>
      <c r="P59" s="39">
        <v>1.0878299201856423</v>
      </c>
      <c r="Q59" s="44">
        <v>105.25127022289303</v>
      </c>
      <c r="R59" s="43">
        <v>1.8146770728085005E-2</v>
      </c>
      <c r="S59" s="40"/>
      <c r="T59" s="42">
        <v>2049</v>
      </c>
      <c r="U59" s="40">
        <v>6.5196648860005348</v>
      </c>
      <c r="V59" s="41">
        <v>0.12308498337765882</v>
      </c>
      <c r="W59" s="40"/>
      <c r="X59" s="42">
        <v>2049</v>
      </c>
      <c r="Y59" s="40">
        <v>15.192471229845811</v>
      </c>
      <c r="AA59" s="42">
        <v>2049</v>
      </c>
      <c r="AB59" s="45">
        <v>14.040755820110773</v>
      </c>
      <c r="AC59" s="45">
        <v>14.912693167843683</v>
      </c>
      <c r="AE59" s="42">
        <v>2049</v>
      </c>
      <c r="AF59" s="40">
        <v>15.405008123156293</v>
      </c>
      <c r="AG59" s="1"/>
      <c r="AH59" s="42">
        <v>2049</v>
      </c>
      <c r="AI59" s="40">
        <v>10.854553872610621</v>
      </c>
      <c r="AJ59" s="45">
        <v>11.528626624517036</v>
      </c>
      <c r="AL59" s="42">
        <v>2049</v>
      </c>
      <c r="AM59" s="46">
        <v>124.12819593079909</v>
      </c>
      <c r="AN59" s="40">
        <v>10.673103691384272</v>
      </c>
      <c r="AO59" s="46">
        <v>168.33629686487961</v>
      </c>
      <c r="AP59" s="40">
        <v>14.474316153472021</v>
      </c>
      <c r="AQ59" s="40">
        <v>4.4307600000000003</v>
      </c>
      <c r="AR59" s="40">
        <v>8.860753846153846E-2</v>
      </c>
      <c r="AS59" s="40">
        <v>15.192471229845811</v>
      </c>
      <c r="AT59" s="40">
        <v>0</v>
      </c>
      <c r="AU59" s="40">
        <v>14.474316153472021</v>
      </c>
      <c r="AV59" s="40">
        <v>0.20535128366555055</v>
      </c>
      <c r="AW59" s="49">
        <v>5.0423066769913047</v>
      </c>
      <c r="AX59" s="40">
        <v>0.43356033336124716</v>
      </c>
      <c r="AY59" s="45">
        <v>13.835404536445223</v>
      </c>
      <c r="AZ59" s="42">
        <v>2049</v>
      </c>
      <c r="BA59" s="1">
        <v>365</v>
      </c>
      <c r="BB59" s="36">
        <v>54788</v>
      </c>
      <c r="BC59" s="47">
        <v>126.6</v>
      </c>
      <c r="BD59" s="47">
        <v>126.23846153846154</v>
      </c>
      <c r="BE59" s="47">
        <v>51.529738800000004</v>
      </c>
      <c r="BF59" s="47">
        <v>0</v>
      </c>
      <c r="BG59" s="40">
        <v>10.885640584694753</v>
      </c>
      <c r="BH59" s="40">
        <v>4.4307600000000003</v>
      </c>
      <c r="BI59" s="40">
        <v>8.860753846153846E-2</v>
      </c>
      <c r="BJ59" s="40">
        <v>15.405008123156293</v>
      </c>
      <c r="BK59" s="40">
        <v>10.854553872610621</v>
      </c>
      <c r="BM59" s="40">
        <v>3.4054731405074916</v>
      </c>
      <c r="BN59" s="40">
        <v>1.8926478979016079</v>
      </c>
      <c r="BO59" s="40">
        <v>0.18411409304289225</v>
      </c>
      <c r="BP59" s="40"/>
      <c r="BQ59" s="40">
        <v>0.46416547912661321</v>
      </c>
      <c r="BR59" s="40">
        <v>0.56155298631142325</v>
      </c>
      <c r="BS59" s="40">
        <v>0.21706257277605734</v>
      </c>
      <c r="BU59" s="50">
        <v>-7.0000000000000007E-2</v>
      </c>
      <c r="BV59" s="50">
        <v>-0.12</v>
      </c>
      <c r="BZ59" s="40">
        <v>9.7102360983938194</v>
      </c>
      <c r="CA59" s="40">
        <v>12.797974781896679</v>
      </c>
      <c r="CC59" s="41">
        <v>9.3478195118862267E-2</v>
      </c>
      <c r="CD59" s="41">
        <v>1.1460017530711568E-2</v>
      </c>
      <c r="CE59" s="41"/>
    </row>
    <row r="60" spans="1:83" ht="13" x14ac:dyDescent="0.3">
      <c r="A60" s="38">
        <v>2050</v>
      </c>
      <c r="B60" s="40">
        <v>4.2921526349503276</v>
      </c>
      <c r="C60" s="40">
        <v>0.36399227121437705</v>
      </c>
      <c r="D60" s="40">
        <v>4.6561449061647044</v>
      </c>
      <c r="E60" s="41">
        <v>9.7592537764103676E-2</v>
      </c>
      <c r="F60" s="40">
        <v>5.0984786722503523</v>
      </c>
      <c r="G60" s="40"/>
      <c r="H60" s="42">
        <v>2050</v>
      </c>
      <c r="I60" s="40">
        <v>1.0936473136284024</v>
      </c>
      <c r="J60" s="40">
        <v>1.1393058893929857</v>
      </c>
      <c r="K60" s="43">
        <v>1.9005473539874015E-2</v>
      </c>
      <c r="L60" s="40">
        <v>0.16694970463338776</v>
      </c>
      <c r="M60" s="40">
        <v>0.92669760899501463</v>
      </c>
      <c r="N60" s="40">
        <v>0.36774342028423218</v>
      </c>
      <c r="O60" s="44">
        <v>10.77749319261202</v>
      </c>
      <c r="P60" s="39">
        <v>0.97171821186867846</v>
      </c>
      <c r="Q60" s="44">
        <v>94.017064800390088</v>
      </c>
      <c r="R60" s="43">
        <v>1.6209838758687947E-2</v>
      </c>
      <c r="S60" s="40"/>
      <c r="T60" s="42">
        <v>2050</v>
      </c>
      <c r="U60" s="40">
        <v>6.0251762812453666</v>
      </c>
      <c r="V60" s="41">
        <v>0.11380237652279163</v>
      </c>
      <c r="W60" s="40"/>
      <c r="X60" s="42">
        <v>2050</v>
      </c>
      <c r="Y60" s="40">
        <v>14.551380718053757</v>
      </c>
      <c r="AA60" s="42">
        <v>2050</v>
      </c>
      <c r="AB60" s="45">
        <v>14.072154918280903</v>
      </c>
      <c r="AC60" s="45">
        <v>14.946042164347665</v>
      </c>
      <c r="AE60" s="42">
        <v>2050</v>
      </c>
      <c r="AF60" s="40">
        <v>14.147011074806535</v>
      </c>
      <c r="AG60" s="1"/>
      <c r="AH60" s="42">
        <v>2050</v>
      </c>
      <c r="AI60" s="40">
        <v>9.2003439380911427</v>
      </c>
      <c r="AJ60" s="45">
        <v>9.7716894977168955</v>
      </c>
      <c r="AL60" s="42">
        <v>2050</v>
      </c>
      <c r="AM60" s="46">
        <v>117.7028189509652</v>
      </c>
      <c r="AN60" s="40">
        <v>10.120620718053756</v>
      </c>
      <c r="AO60" s="46">
        <v>168.0607332739971</v>
      </c>
      <c r="AP60" s="40">
        <v>14.45062194961282</v>
      </c>
      <c r="AQ60" s="40">
        <v>4.4307600000000003</v>
      </c>
      <c r="AR60" s="40">
        <v>0</v>
      </c>
      <c r="AS60" s="40">
        <v>14.551380718053757</v>
      </c>
      <c r="AT60" s="40">
        <v>0</v>
      </c>
      <c r="AU60" s="40">
        <v>14.45062194961282</v>
      </c>
      <c r="AV60" s="40">
        <v>0.16694970463338776</v>
      </c>
      <c r="AW60" s="49">
        <v>4.4015715743902</v>
      </c>
      <c r="AX60" s="40">
        <v>0.37846703133191745</v>
      </c>
      <c r="AY60" s="45">
        <v>13.905205213647516</v>
      </c>
      <c r="AZ60" s="42">
        <v>2050</v>
      </c>
      <c r="BA60" s="1">
        <v>365</v>
      </c>
      <c r="BB60" s="36">
        <v>55153</v>
      </c>
      <c r="BC60" s="47">
        <v>113</v>
      </c>
      <c r="BD60" s="47">
        <v>107</v>
      </c>
      <c r="BE60" s="47">
        <v>51.529738800000004</v>
      </c>
      <c r="BF60" s="47">
        <v>0</v>
      </c>
      <c r="BG60" s="40">
        <v>9.716251074806534</v>
      </c>
      <c r="BH60" s="40">
        <v>4.4307600000000003</v>
      </c>
      <c r="BI60" s="40">
        <v>0</v>
      </c>
      <c r="BJ60" s="40">
        <v>14.147011074806535</v>
      </c>
      <c r="BK60" s="40">
        <v>9.2003439380911427</v>
      </c>
      <c r="BM60" s="40">
        <v>3.171502654293147</v>
      </c>
      <c r="BN60" s="40">
        <v>1.7691639382061548</v>
      </c>
      <c r="BO60" s="40">
        <v>0.15781207975105044</v>
      </c>
      <c r="BP60" s="40"/>
      <c r="BQ60" s="40">
        <v>0.3873173792747725</v>
      </c>
      <c r="BR60" s="40">
        <v>0.52027630054558072</v>
      </c>
      <c r="BS60" s="40">
        <v>0.18605363380804918</v>
      </c>
      <c r="BU60" s="50">
        <v>-7.0000000000000007E-2</v>
      </c>
      <c r="BV60" s="50">
        <v>-0.12</v>
      </c>
      <c r="BZ60" s="40">
        <v>9.4529020458034054</v>
      </c>
      <c r="CA60" s="40">
        <v>12.978507604652501</v>
      </c>
      <c r="CC60" s="41">
        <v>8.6934721460541917E-2</v>
      </c>
      <c r="CD60" s="41">
        <v>1.0657816303561758E-2</v>
      </c>
      <c r="CE60" s="41"/>
    </row>
    <row r="61" spans="1:83" s="52" customFormat="1" ht="13" x14ac:dyDescent="0.3">
      <c r="BC61" s="47"/>
      <c r="BD61" s="47"/>
    </row>
    <row r="62" spans="1:83" ht="13" x14ac:dyDescent="0.3">
      <c r="A62" s="63" t="s">
        <v>61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Z62" s="2"/>
    </row>
    <row r="63" spans="1:83" s="52" customFormat="1" ht="3.5" x14ac:dyDescent="0.15"/>
    <row r="64" spans="1:83" ht="13" x14ac:dyDescent="0.3">
      <c r="A64" s="53" t="s">
        <v>64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  <row r="65" spans="1:74" ht="15" customHeight="1" x14ac:dyDescent="0.25">
      <c r="A65" s="60" t="str">
        <f>"From "&amp;A36&amp;" onwards, the rates of decline of daily oil and gross gas production are respectively assumed to be "&amp;-BU36*100&amp;"% and "&amp;-BV36*100&amp;"% p.a."</f>
        <v>From 2026 onwards, the rates of decline of daily oil and gross gas production are respectively assumed to be 7% and 12% p.a.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</row>
    <row r="66" spans="1:74" s="52" customFormat="1" ht="3.5" x14ac:dyDescent="0.15"/>
    <row r="67" spans="1:74" ht="15" customHeight="1" x14ac:dyDescent="0.25">
      <c r="A67" s="61" t="s">
        <v>65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</row>
    <row r="68" spans="1:74" s="52" customFormat="1" ht="3.5" x14ac:dyDescent="0.15"/>
    <row r="69" spans="1:74" x14ac:dyDescent="0.25">
      <c r="A69" s="61" t="s">
        <v>66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74" s="52" customFormat="1" ht="3.5" x14ac:dyDescent="0.15"/>
    <row r="71" spans="1:74" x14ac:dyDescent="0.25">
      <c r="A71" s="56" t="s">
        <v>67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</row>
    <row r="72" spans="1:74" x14ac:dyDescent="0.25">
      <c r="F72" s="40"/>
      <c r="I72" s="40"/>
      <c r="K72" s="57"/>
      <c r="L72" s="57"/>
      <c r="Y72" s="51"/>
      <c r="BU72" s="50"/>
      <c r="BV72" s="50"/>
    </row>
    <row r="73" spans="1:74" x14ac:dyDescent="0.25">
      <c r="F73" s="40"/>
      <c r="I73" s="40"/>
      <c r="K73" s="57"/>
      <c r="L73" s="57"/>
      <c r="Y73" s="51"/>
      <c r="BU73" s="50"/>
      <c r="BV73" s="50"/>
    </row>
    <row r="74" spans="1:74" x14ac:dyDescent="0.25">
      <c r="F74" s="40"/>
      <c r="I74" s="40"/>
      <c r="K74" s="57"/>
      <c r="L74" s="57"/>
      <c r="Y74" s="51"/>
      <c r="BU74" s="50"/>
      <c r="BV74" s="50"/>
    </row>
    <row r="75" spans="1:74" x14ac:dyDescent="0.25">
      <c r="F75" s="40"/>
      <c r="I75" s="40"/>
      <c r="K75" s="57"/>
      <c r="L75" s="57"/>
      <c r="Y75" s="51"/>
      <c r="BU75" s="50"/>
      <c r="BV75" s="50"/>
    </row>
    <row r="76" spans="1:74" x14ac:dyDescent="0.25">
      <c r="F76" s="40"/>
      <c r="I76" s="40"/>
      <c r="K76" s="57"/>
      <c r="L76" s="57"/>
      <c r="Y76" s="51"/>
      <c r="BU76" s="50"/>
      <c r="BV76" s="50"/>
    </row>
    <row r="77" spans="1:74" x14ac:dyDescent="0.25">
      <c r="F77" s="40"/>
      <c r="I77" s="40"/>
      <c r="K77" s="57"/>
      <c r="L77" s="57"/>
      <c r="Y77" s="51"/>
      <c r="BU77" s="50"/>
      <c r="BV77" s="50"/>
    </row>
    <row r="78" spans="1:74" x14ac:dyDescent="0.25">
      <c r="F78" s="40"/>
      <c r="I78" s="40"/>
      <c r="K78" s="57"/>
      <c r="L78" s="57"/>
      <c r="Y78" s="51"/>
      <c r="BU78" s="50"/>
      <c r="BV78" s="50"/>
    </row>
    <row r="79" spans="1:74" x14ac:dyDescent="0.25">
      <c r="F79" s="40"/>
      <c r="I79" s="40"/>
      <c r="K79" s="57"/>
      <c r="L79" s="57"/>
      <c r="Y79" s="51"/>
      <c r="BU79" s="50"/>
      <c r="BV79" s="50"/>
    </row>
  </sheetData>
  <mergeCells count="2">
    <mergeCell ref="Y5:Y6"/>
    <mergeCell ref="A62:W6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NSTA March 2025 oil and gas production projections and latest DESNZ and CCC demand projections</dc:title>
  <dc:creator>Mike Earp</dc:creator>
  <cp:lastModifiedBy>Ian Furneaux (North Sea Transition Authority)</cp:lastModifiedBy>
  <dcterms:created xsi:type="dcterms:W3CDTF">2024-03-04T15:59:09Z</dcterms:created>
  <dcterms:modified xsi:type="dcterms:W3CDTF">2025-05-07T10:03:56Z</dcterms:modified>
</cp:coreProperties>
</file>