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Offline\Ian.Furneaux\Downloads\"/>
    </mc:Choice>
  </mc:AlternateContent>
  <xr:revisionPtr revIDLastSave="0" documentId="8_{37A5E9D7-6048-4C7B-9C4A-FCC1F39A8B4A}" xr6:coauthVersionLast="47" xr6:coauthVersionMax="47" xr10:uidLastSave="{00000000-0000-0000-0000-000000000000}"/>
  <bookViews>
    <workbookView xWindow="-98" yWindow="-98" windowWidth="21795" windowHeight="12975" xr2:uid="{F91A7493-7480-4936-BC7C-598ECAFBC971}"/>
  </bookViews>
  <sheets>
    <sheet name="Projection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0" i="1" l="1"/>
  <c r="X60" i="1" s="1"/>
  <c r="A59" i="1"/>
  <c r="AE59" i="1" s="1"/>
  <c r="A58" i="1"/>
  <c r="A57" i="1"/>
  <c r="AA57" i="1" s="1"/>
  <c r="A56" i="1"/>
  <c r="T56" i="1" s="1"/>
  <c r="A55" i="1"/>
  <c r="AA55" i="1" s="1"/>
  <c r="A54" i="1"/>
  <c r="AH54" i="1" s="1"/>
  <c r="A53" i="1"/>
  <c r="X53" i="1" s="1"/>
  <c r="A52" i="1"/>
  <c r="AE52" i="1" s="1"/>
  <c r="A51" i="1"/>
  <c r="T51" i="1" s="1"/>
  <c r="A50" i="1"/>
  <c r="X50" i="1" s="1"/>
  <c r="A49" i="1"/>
  <c r="AE49" i="1" s="1"/>
  <c r="A48" i="1"/>
  <c r="AH48" i="1" s="1"/>
  <c r="A47" i="1"/>
  <c r="AE47" i="1" s="1"/>
  <c r="A46" i="1"/>
  <c r="X46" i="1" s="1"/>
  <c r="A45" i="1"/>
  <c r="AH45" i="1" s="1"/>
  <c r="A44" i="1"/>
  <c r="AE44" i="1" s="1"/>
  <c r="A43" i="1"/>
  <c r="AE43" i="1" s="1"/>
  <c r="A42" i="1"/>
  <c r="AH42" i="1" s="1"/>
  <c r="A41" i="1"/>
  <c r="A40" i="1"/>
  <c r="AE40" i="1" s="1"/>
  <c r="A39" i="1"/>
  <c r="T39" i="1" s="1"/>
  <c r="A38" i="1"/>
  <c r="AA38" i="1" s="1"/>
  <c r="A37" i="1"/>
  <c r="A36" i="1"/>
  <c r="A35" i="1"/>
  <c r="AH35" i="1" s="1"/>
  <c r="A34" i="1"/>
  <c r="AL34" i="1" s="1"/>
  <c r="A33" i="1"/>
  <c r="T33" i="1" s="1"/>
  <c r="A32" i="1"/>
  <c r="H32" i="1" s="1"/>
  <c r="A31" i="1"/>
  <c r="AH31" i="1" s="1"/>
  <c r="A30" i="1"/>
  <c r="AH30" i="1" s="1"/>
  <c r="A29" i="1"/>
  <c r="AE29" i="1" s="1"/>
  <c r="A28" i="1"/>
  <c r="AE28" i="1" s="1"/>
  <c r="A27" i="1"/>
  <c r="AA27" i="1" s="1"/>
  <c r="A26" i="1"/>
  <c r="X26" i="1" s="1"/>
  <c r="A25" i="1"/>
  <c r="AA25" i="1" s="1"/>
  <c r="A24" i="1"/>
  <c r="AE24" i="1" s="1"/>
  <c r="A23" i="1"/>
  <c r="A22" i="1"/>
  <c r="AH22" i="1" s="1"/>
  <c r="A21" i="1"/>
  <c r="AH21" i="1" s="1"/>
  <c r="A20" i="1"/>
  <c r="AH20" i="1" s="1"/>
  <c r="A19" i="1"/>
  <c r="H19" i="1" s="1"/>
  <c r="A18" i="1"/>
  <c r="AH18" i="1" s="1"/>
  <c r="A17" i="1"/>
  <c r="AH17" i="1" s="1"/>
  <c r="A16" i="1"/>
  <c r="AL16" i="1" s="1"/>
  <c r="A15" i="1"/>
  <c r="AH15" i="1" s="1"/>
  <c r="A14" i="1"/>
  <c r="AL14" i="1" s="1"/>
  <c r="A13" i="1"/>
  <c r="AH13" i="1" s="1"/>
  <c r="A12" i="1"/>
  <c r="AL12" i="1" s="1"/>
  <c r="A11" i="1"/>
  <c r="AH11" i="1" s="1"/>
  <c r="A10" i="1"/>
  <c r="AL10" i="1" s="1"/>
  <c r="A9" i="1"/>
  <c r="AH9" i="1" s="1"/>
  <c r="A8" i="1"/>
  <c r="AL8" i="1" s="1"/>
  <c r="CC7" i="1"/>
  <c r="CD7" i="1" s="1"/>
  <c r="BK7" i="1"/>
  <c r="BH7" i="1" s="1"/>
  <c r="BD7" i="1"/>
  <c r="BE7" i="1" s="1"/>
  <c r="BF7" i="1" s="1"/>
  <c r="AY7" i="1"/>
  <c r="AX7" i="1"/>
  <c r="AW7" i="1"/>
  <c r="AV7" i="1"/>
  <c r="AU7" i="1"/>
  <c r="AT7" i="1"/>
  <c r="AS7" i="1"/>
  <c r="AR7" i="1"/>
  <c r="BI7" i="1" s="1"/>
  <c r="BJ7" i="1" s="1"/>
  <c r="AQ7" i="1"/>
  <c r="AP7" i="1"/>
  <c r="AJ7" i="1"/>
  <c r="AI7" i="1"/>
  <c r="AF7" i="1"/>
  <c r="AC7" i="1"/>
  <c r="AB7" i="1"/>
  <c r="Y7" i="1"/>
  <c r="U7" i="1"/>
  <c r="L7" i="1"/>
  <c r="K7" i="1"/>
  <c r="J7" i="1"/>
  <c r="I7" i="1"/>
  <c r="C7" i="1"/>
  <c r="B7" i="1"/>
  <c r="CD6" i="1"/>
  <c r="CC6" i="1"/>
  <c r="AI6" i="1"/>
  <c r="AH46" i="1" l="1"/>
  <c r="T46" i="1"/>
  <c r="T47" i="1"/>
  <c r="AL51" i="1"/>
  <c r="AE10" i="1"/>
  <c r="AL25" i="1"/>
  <c r="X11" i="1"/>
  <c r="X18" i="1"/>
  <c r="X39" i="1"/>
  <c r="AH39" i="1"/>
  <c r="H45" i="1"/>
  <c r="AL46" i="1"/>
  <c r="X35" i="1"/>
  <c r="AH34" i="1"/>
  <c r="AL44" i="1"/>
  <c r="T28" i="1"/>
  <c r="H42" i="1"/>
  <c r="AE27" i="1"/>
  <c r="AA35" i="1"/>
  <c r="T45" i="1"/>
  <c r="H9" i="1"/>
  <c r="X17" i="1"/>
  <c r="AL27" i="1"/>
  <c r="AE35" i="1"/>
  <c r="X40" i="1"/>
  <c r="X45" i="1"/>
  <c r="AE16" i="1"/>
  <c r="T24" i="1"/>
  <c r="X14" i="1"/>
  <c r="AL17" i="1"/>
  <c r="H34" i="1"/>
  <c r="X38" i="1"/>
  <c r="AA40" i="1"/>
  <c r="AA45" i="1"/>
  <c r="X27" i="1"/>
  <c r="AE14" i="1"/>
  <c r="H25" i="1"/>
  <c r="X34" i="1"/>
  <c r="AH43" i="1"/>
  <c r="AE45" i="1"/>
  <c r="X47" i="1"/>
  <c r="T50" i="1"/>
  <c r="AA42" i="1"/>
  <c r="AH25" i="1"/>
  <c r="H28" i="1"/>
  <c r="AE34" i="1"/>
  <c r="AL45" i="1"/>
  <c r="AA47" i="1"/>
  <c r="AH50" i="1"/>
  <c r="AH47" i="1"/>
  <c r="T8" i="1"/>
  <c r="H15" i="1"/>
  <c r="H22" i="1"/>
  <c r="X20" i="1"/>
  <c r="T11" i="1"/>
  <c r="X8" i="1"/>
  <c r="AE11" i="1"/>
  <c r="T15" i="1"/>
  <c r="AA18" i="1"/>
  <c r="AE20" i="1"/>
  <c r="AA28" i="1"/>
  <c r="X36" i="1"/>
  <c r="AL42" i="1"/>
  <c r="H49" i="1"/>
  <c r="H54" i="1"/>
  <c r="AL59" i="1"/>
  <c r="AA8" i="1"/>
  <c r="AL11" i="1"/>
  <c r="T12" i="1"/>
  <c r="H13" i="1"/>
  <c r="X15" i="1"/>
  <c r="AL20" i="1"/>
  <c r="AL21" i="1"/>
  <c r="T22" i="1"/>
  <c r="AA36" i="1"/>
  <c r="T49" i="1"/>
  <c r="H50" i="1"/>
  <c r="AA51" i="1"/>
  <c r="X12" i="1"/>
  <c r="AE18" i="1"/>
  <c r="T19" i="1"/>
  <c r="H20" i="1"/>
  <c r="X22" i="1"/>
  <c r="T29" i="1"/>
  <c r="X32" i="1"/>
  <c r="AH36" i="1"/>
  <c r="X49" i="1"/>
  <c r="AA12" i="1"/>
  <c r="AE15" i="1"/>
  <c r="T16" i="1"/>
  <c r="H17" i="1"/>
  <c r="AL18" i="1"/>
  <c r="X19" i="1"/>
  <c r="X24" i="1"/>
  <c r="H27" i="1"/>
  <c r="AH28" i="1"/>
  <c r="AA29" i="1"/>
  <c r="AL36" i="1"/>
  <c r="H44" i="1"/>
  <c r="AA49" i="1"/>
  <c r="AA50" i="1"/>
  <c r="AL56" i="1"/>
  <c r="AE8" i="1"/>
  <c r="T9" i="1"/>
  <c r="AL15" i="1"/>
  <c r="X16" i="1"/>
  <c r="AA19" i="1"/>
  <c r="X25" i="1"/>
  <c r="AL28" i="1"/>
  <c r="T44" i="1"/>
  <c r="AH49" i="1"/>
  <c r="X9" i="1"/>
  <c r="AA16" i="1"/>
  <c r="AE22" i="1"/>
  <c r="X23" i="1"/>
  <c r="AH29" i="1"/>
  <c r="X30" i="1"/>
  <c r="AL32" i="1"/>
  <c r="X44" i="1"/>
  <c r="H46" i="1"/>
  <c r="H47" i="1"/>
  <c r="AL49" i="1"/>
  <c r="AL50" i="1"/>
  <c r="AL53" i="1"/>
  <c r="AL58" i="1"/>
  <c r="T10" i="1"/>
  <c r="H11" i="1"/>
  <c r="AE12" i="1"/>
  <c r="T13" i="1"/>
  <c r="AE19" i="1"/>
  <c r="AL22" i="1"/>
  <c r="AE25" i="1"/>
  <c r="AL29" i="1"/>
  <c r="AA44" i="1"/>
  <c r="AE9" i="1"/>
  <c r="X10" i="1"/>
  <c r="X13" i="1"/>
  <c r="T14" i="1"/>
  <c r="T17" i="1"/>
  <c r="AL19" i="1"/>
  <c r="T20" i="1"/>
  <c r="AH44" i="1"/>
  <c r="AA46" i="1"/>
  <c r="AL9" i="1"/>
  <c r="AA10" i="1"/>
  <c r="AE13" i="1"/>
  <c r="AL55" i="1"/>
  <c r="AL13" i="1"/>
  <c r="AA14" i="1"/>
  <c r="AE17" i="1"/>
  <c r="AH38" i="1"/>
  <c r="T42" i="1"/>
  <c r="T52" i="1"/>
  <c r="T18" i="1"/>
  <c r="AA20" i="1"/>
  <c r="AH27" i="1"/>
  <c r="X28" i="1"/>
  <c r="AA34" i="1"/>
  <c r="T37" i="1"/>
  <c r="AL38" i="1"/>
  <c r="X42" i="1"/>
  <c r="AL47" i="1"/>
  <c r="AL52" i="1"/>
  <c r="AL57" i="1"/>
  <c r="H23" i="1"/>
  <c r="AE30" i="1"/>
  <c r="AA30" i="1"/>
  <c r="H30" i="1"/>
  <c r="AL30" i="1"/>
  <c r="T30" i="1"/>
  <c r="AE32" i="1"/>
  <c r="AH32" i="1"/>
  <c r="T32" i="1"/>
  <c r="AE33" i="1"/>
  <c r="X33" i="1"/>
  <c r="AL33" i="1"/>
  <c r="AH33" i="1"/>
  <c r="AA33" i="1"/>
  <c r="H33" i="1"/>
  <c r="AA21" i="1"/>
  <c r="T21" i="1"/>
  <c r="AE23" i="1"/>
  <c r="X31" i="1"/>
  <c r="AA41" i="1"/>
  <c r="X41" i="1"/>
  <c r="H41" i="1"/>
  <c r="AL41" i="1"/>
  <c r="AE41" i="1"/>
  <c r="T41" i="1"/>
  <c r="AH23" i="1"/>
  <c r="AL26" i="1"/>
  <c r="H26" i="1"/>
  <c r="AH26" i="1"/>
  <c r="AA26" i="1"/>
  <c r="AA32" i="1"/>
  <c r="AH8" i="1"/>
  <c r="AH10" i="1"/>
  <c r="AH12" i="1"/>
  <c r="AH14" i="1"/>
  <c r="AH16" i="1"/>
  <c r="AL23" i="1"/>
  <c r="T26" i="1"/>
  <c r="H31" i="1"/>
  <c r="AA9" i="1"/>
  <c r="AA11" i="1"/>
  <c r="AA13" i="1"/>
  <c r="AA15" i="1"/>
  <c r="AA17" i="1"/>
  <c r="AH19" i="1"/>
  <c r="AA22" i="1"/>
  <c r="AH41" i="1"/>
  <c r="AA23" i="1"/>
  <c r="T23" i="1"/>
  <c r="H8" i="1"/>
  <c r="H10" i="1"/>
  <c r="H12" i="1"/>
  <c r="H14" i="1"/>
  <c r="H16" i="1"/>
  <c r="H18" i="1"/>
  <c r="H21" i="1"/>
  <c r="X21" i="1"/>
  <c r="X37" i="1"/>
  <c r="AL37" i="1"/>
  <c r="AE37" i="1"/>
  <c r="AH37" i="1"/>
  <c r="AA37" i="1"/>
  <c r="AE31" i="1"/>
  <c r="AA31" i="1"/>
  <c r="T31" i="1"/>
  <c r="AL31" i="1"/>
  <c r="AE21" i="1"/>
  <c r="AL24" i="1"/>
  <c r="H24" i="1"/>
  <c r="AH24" i="1"/>
  <c r="AA24" i="1"/>
  <c r="AE26" i="1"/>
  <c r="H37" i="1"/>
  <c r="T25" i="1"/>
  <c r="T27" i="1"/>
  <c r="AA39" i="1"/>
  <c r="AL39" i="1"/>
  <c r="AE39" i="1"/>
  <c r="T40" i="1"/>
  <c r="AH40" i="1"/>
  <c r="H40" i="1"/>
  <c r="AL40" i="1"/>
  <c r="X43" i="1"/>
  <c r="AL43" i="1"/>
  <c r="T43" i="1"/>
  <c r="AA43" i="1"/>
  <c r="X29" i="1"/>
  <c r="H39" i="1"/>
  <c r="H43" i="1"/>
  <c r="AA48" i="1"/>
  <c r="H29" i="1"/>
  <c r="AE48" i="1"/>
  <c r="AL48" i="1"/>
  <c r="T48" i="1"/>
  <c r="H48" i="1"/>
  <c r="X48" i="1"/>
  <c r="AL35" i="1"/>
  <c r="H35" i="1"/>
  <c r="T35" i="1"/>
  <c r="T34" i="1"/>
  <c r="AE36" i="1"/>
  <c r="AE38" i="1"/>
  <c r="T36" i="1"/>
  <c r="T38" i="1"/>
  <c r="AE42" i="1"/>
  <c r="H36" i="1"/>
  <c r="H38" i="1"/>
  <c r="H51" i="1"/>
  <c r="AE57" i="1"/>
  <c r="X58" i="1"/>
  <c r="AH59" i="1"/>
  <c r="AA60" i="1"/>
  <c r="AE46" i="1"/>
  <c r="AE50" i="1"/>
  <c r="X51" i="1"/>
  <c r="AH52" i="1"/>
  <c r="AA53" i="1"/>
  <c r="T54" i="1"/>
  <c r="H56" i="1"/>
  <c r="AL54" i="1"/>
  <c r="AE55" i="1"/>
  <c r="X56" i="1"/>
  <c r="AH57" i="1"/>
  <c r="AA58" i="1"/>
  <c r="T59" i="1"/>
  <c r="AE60" i="1"/>
  <c r="AE53" i="1"/>
  <c r="X54" i="1"/>
  <c r="AH55" i="1"/>
  <c r="AA56" i="1"/>
  <c r="T57" i="1"/>
  <c r="H59" i="1"/>
  <c r="H52" i="1"/>
  <c r="AE58" i="1"/>
  <c r="X59" i="1"/>
  <c r="AH60" i="1"/>
  <c r="AE51" i="1"/>
  <c r="X52" i="1"/>
  <c r="AH53" i="1"/>
  <c r="AA54" i="1"/>
  <c r="T55" i="1"/>
  <c r="H57" i="1"/>
  <c r="AE56" i="1"/>
  <c r="X57" i="1"/>
  <c r="AH58" i="1"/>
  <c r="AA59" i="1"/>
  <c r="T60" i="1"/>
  <c r="AH51" i="1"/>
  <c r="AA52" i="1"/>
  <c r="T53" i="1"/>
  <c r="H55" i="1"/>
  <c r="AL60" i="1"/>
  <c r="AE54" i="1"/>
  <c r="X55" i="1"/>
  <c r="AH56" i="1"/>
  <c r="T58" i="1"/>
  <c r="H60" i="1"/>
  <c r="H53" i="1"/>
  <c r="H58" i="1"/>
</calcChain>
</file>

<file path=xl/sharedStrings.xml><?xml version="1.0" encoding="utf-8"?>
<sst xmlns="http://schemas.openxmlformats.org/spreadsheetml/2006/main" count="157" uniqueCount="72">
  <si>
    <t>Actual/Projected UK Oil and Gas Demand</t>
  </si>
  <si>
    <t>From or consistent with DESNZ Net Zero Strategy delivery pathway</t>
  </si>
  <si>
    <t>Oil Production</t>
  </si>
  <si>
    <t>Gross Gas Production</t>
  </si>
  <si>
    <t>Oil %</t>
  </si>
  <si>
    <t>Gas %</t>
  </si>
  <si>
    <t>DESNZ</t>
  </si>
  <si>
    <t>CCC</t>
  </si>
  <si>
    <t>Actual/Projected UK Oil and Gas Production</t>
  </si>
  <si>
    <t>(DESNZ Net Zero Strategy delivery pathway)</t>
  </si>
  <si>
    <t>Inland</t>
  </si>
  <si>
    <t>Illustrative baseline</t>
  </si>
  <si>
    <t>Illustrative projection</t>
  </si>
  <si>
    <t>Energy</t>
  </si>
  <si>
    <t>Non-Energy</t>
  </si>
  <si>
    <t>Oil Demand</t>
  </si>
  <si>
    <t>Gross</t>
  </si>
  <si>
    <t>Producers'</t>
  </si>
  <si>
    <t>Total</t>
  </si>
  <si>
    <t>projection without</t>
  </si>
  <si>
    <t>from development</t>
  </si>
  <si>
    <t>Net</t>
  </si>
  <si>
    <t>Crude oil</t>
  </si>
  <si>
    <t>NGLs</t>
  </si>
  <si>
    <t>Oil (crude oil &amp; NGLs)</t>
  </si>
  <si>
    <t>Gross Gas</t>
  </si>
  <si>
    <t>Own Use</t>
  </si>
  <si>
    <t>Net Natural Gas</t>
  </si>
  <si>
    <t>Oil &amp; Net Gas</t>
  </si>
  <si>
    <t>Oil (incl.
marine bunkers)</t>
  </si>
  <si>
    <t>Demand</t>
  </si>
  <si>
    <t>Marine</t>
  </si>
  <si>
    <t>(incl. marine</t>
  </si>
  <si>
    <t>Gas</t>
  </si>
  <si>
    <t>Own Use of</t>
  </si>
  <si>
    <t>Biogas</t>
  </si>
  <si>
    <t>Net Gas Demand</t>
  </si>
  <si>
    <t>development of</t>
  </si>
  <si>
    <t>of undeveloped</t>
  </si>
  <si>
    <t>of future</t>
  </si>
  <si>
    <t>Imports</t>
  </si>
  <si>
    <t>Oil Products</t>
  </si>
  <si>
    <t>for Oil</t>
  </si>
  <si>
    <t>for Gas</t>
  </si>
  <si>
    <t>Bunkers</t>
  </si>
  <si>
    <t>bunkers)</t>
  </si>
  <si>
    <t>Natural Gas</t>
  </si>
  <si>
    <t>production</t>
  </si>
  <si>
    <t>demand</t>
  </si>
  <si>
    <t>not met by biogas</t>
  </si>
  <si>
    <t>any new fields</t>
  </si>
  <si>
    <t>discoveries</t>
  </si>
  <si>
    <t>Oil</t>
  </si>
  <si>
    <t>million tonnes</t>
  </si>
  <si>
    <t>million bbl/day</t>
  </si>
  <si>
    <t>mtoe</t>
  </si>
  <si>
    <t>billion therms</t>
  </si>
  <si>
    <t>TWh</t>
  </si>
  <si>
    <t>bcm</t>
  </si>
  <si>
    <t>million scf/day</t>
  </si>
  <si>
    <t>million boe/day</t>
  </si>
  <si>
    <t>Notes:</t>
  </si>
  <si>
    <t>CCC 7CB Balanced Pathway</t>
  </si>
  <si>
    <t>(CCC Balanced Pathway)</t>
  </si>
  <si>
    <r>
      <t xml:space="preserve">Oil Demand includes marine bunkers which is assumed to decline in line with Figure 5-2 in DNV’s </t>
    </r>
    <r>
      <rPr>
        <i/>
        <sz val="10"/>
        <rFont val="Arial"/>
        <family val="2"/>
      </rPr>
      <t>Maritime Forecast to 2050</t>
    </r>
    <r>
      <rPr>
        <sz val="10"/>
        <rFont val="Arial"/>
        <family val="2"/>
      </rPr>
      <t xml:space="preserve"> (September 2023); Net Gas Production and Demand exclude oil and gas producers' own use.</t>
    </r>
  </si>
  <si>
    <t>Biomethane</t>
  </si>
  <si>
    <t>("biogas")</t>
  </si>
  <si>
    <t>to Grid</t>
  </si>
  <si>
    <t>From 2028 onwards, the rates of decline of daily oil and gross gas production are respectively assumed to be 9% and 13% p.a.</t>
  </si>
  <si>
    <t>The CCC demand projections for 2025–2050 are for the Balanced Pathway in "The Seventh Carbon Budget" published by the Climate Change Committee (CCC) (at https://www.theccc.org.uk/publication/the-seventh-carbon-budget/) in February 2025 but with the addition of estimated non-energy use of oil. Non-energy demand is assumed to remain unchanged from its estimated level in 2024.</t>
  </si>
  <si>
    <t>The DESNZ demand projections for 2025–2050 are consistent with the Net Zero delivery pathway published in April 2022 (high innovation scenario for oil, high electrification scenario for gas).</t>
  </si>
  <si>
    <t>mtoe = million tonnes of oil equivalent; bcm = billion cubic metres; scf = standard cubic feet; bbl = barrels; boe = barrels of oil equivalent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</si>
</sst>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&quot; bbl/tonne&quot;"/>
    <numFmt numFmtId="165" formatCode="0.0"/>
    <numFmt numFmtId="166" formatCode="0.0%"/>
    <numFmt numFmtId="167" formatCode="0.000"/>
    <numFmt numFmtId="168" formatCode="#,##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60">
    <xf numFmtId="0" fontId="0" fillId="0" borderId="0" xfId="0"/>
    <xf numFmtId="0" fontId="2" fillId="0" borderId="0" xfId="2"/>
    <xf numFmtId="0" fontId="3" fillId="0" borderId="0" xfId="0" applyFont="1"/>
    <xf numFmtId="0" fontId="4" fillId="0" borderId="0" xfId="2" quotePrefix="1" applyFont="1" applyAlignment="1">
      <alignment horizontal="left"/>
    </xf>
    <xf numFmtId="0" fontId="4" fillId="0" borderId="0" xfId="2" applyFont="1"/>
    <xf numFmtId="0" fontId="5" fillId="0" borderId="0" xfId="2" quotePrefix="1" applyFont="1" applyAlignment="1">
      <alignment horizontal="left"/>
    </xf>
    <xf numFmtId="0" fontId="5" fillId="0" borderId="0" xfId="2" quotePrefix="1" applyFont="1"/>
    <xf numFmtId="0" fontId="6" fillId="0" borderId="1" xfId="0" applyFont="1" applyBorder="1"/>
    <xf numFmtId="0" fontId="5" fillId="0" borderId="1" xfId="2" quotePrefix="1" applyFont="1" applyBorder="1"/>
    <xf numFmtId="0" fontId="5" fillId="0" borderId="1" xfId="2" applyFont="1" applyBorder="1"/>
    <xf numFmtId="0" fontId="5" fillId="0" borderId="1" xfId="2" quotePrefix="1" applyFont="1" applyBorder="1" applyAlignment="1">
      <alignment horizontal="left"/>
    </xf>
    <xf numFmtId="0" fontId="2" fillId="0" borderId="1" xfId="2" applyBorder="1"/>
    <xf numFmtId="0" fontId="2" fillId="0" borderId="0" xfId="2" applyAlignment="1">
      <alignment horizontal="right"/>
    </xf>
    <xf numFmtId="0" fontId="2" fillId="0" borderId="0" xfId="2" quotePrefix="1" applyAlignment="1">
      <alignment horizontal="right"/>
    </xf>
    <xf numFmtId="0" fontId="5" fillId="0" borderId="2" xfId="2" quotePrefix="1" applyFont="1" applyBorder="1" applyAlignment="1">
      <alignment wrapText="1"/>
    </xf>
    <xf numFmtId="0" fontId="5" fillId="0" borderId="0" xfId="2" quotePrefix="1" applyFont="1" applyAlignment="1">
      <alignment wrapText="1"/>
    </xf>
    <xf numFmtId="0" fontId="5" fillId="0" borderId="0" xfId="2" quotePrefix="1" applyFont="1" applyAlignment="1">
      <alignment horizontal="right"/>
    </xf>
    <xf numFmtId="0" fontId="5" fillId="0" borderId="0" xfId="2" applyFont="1" applyAlignment="1">
      <alignment wrapText="1"/>
    </xf>
    <xf numFmtId="0" fontId="2" fillId="0" borderId="0" xfId="2" applyAlignment="1">
      <alignment vertical="top"/>
    </xf>
    <xf numFmtId="3" fontId="6" fillId="0" borderId="0" xfId="0" quotePrefix="1" applyNumberFormat="1" applyFont="1" applyAlignment="1">
      <alignment horizontal="right"/>
    </xf>
    <xf numFmtId="0" fontId="5" fillId="0" borderId="1" xfId="2" quotePrefix="1" applyFont="1" applyBorder="1" applyAlignment="1">
      <alignment vertical="top"/>
    </xf>
    <xf numFmtId="0" fontId="5" fillId="0" borderId="0" xfId="2" quotePrefix="1" applyFont="1" applyAlignment="1">
      <alignment horizontal="left" vertical="top" wrapText="1"/>
    </xf>
    <xf numFmtId="0" fontId="5" fillId="0" borderId="0" xfId="2" quotePrefix="1" applyFont="1" applyAlignment="1">
      <alignment horizontal="right" vertical="top" wrapText="1"/>
    </xf>
    <xf numFmtId="0" fontId="5" fillId="0" borderId="1" xfId="2" applyFont="1" applyBorder="1" applyAlignment="1">
      <alignment vertical="top"/>
    </xf>
    <xf numFmtId="0" fontId="5" fillId="0" borderId="0" xfId="2" applyFont="1" applyAlignment="1">
      <alignment horizontal="right"/>
    </xf>
    <xf numFmtId="0" fontId="2" fillId="0" borderId="0" xfId="2" quotePrefix="1" applyAlignment="1">
      <alignment horizontal="right" vertical="top"/>
    </xf>
    <xf numFmtId="164" fontId="4" fillId="0" borderId="0" xfId="0" applyNumberFormat="1" applyFont="1" applyAlignment="1">
      <alignment horizontal="right"/>
    </xf>
    <xf numFmtId="0" fontId="5" fillId="0" borderId="0" xfId="2" quotePrefix="1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vertical="top"/>
    </xf>
    <xf numFmtId="0" fontId="5" fillId="0" borderId="0" xfId="2" applyFont="1" applyAlignment="1">
      <alignment vertical="top" wrapText="1"/>
    </xf>
    <xf numFmtId="3" fontId="5" fillId="0" borderId="0" xfId="2" applyNumberFormat="1" applyFont="1" applyAlignment="1">
      <alignment horizontal="right"/>
    </xf>
    <xf numFmtId="0" fontId="5" fillId="0" borderId="0" xfId="2" applyFont="1" applyAlignment="1">
      <alignment horizontal="right" wrapText="1"/>
    </xf>
    <xf numFmtId="0" fontId="7" fillId="0" borderId="0" xfId="0" quotePrefix="1" applyFont="1" applyAlignment="1">
      <alignment horizontal="right"/>
    </xf>
    <xf numFmtId="0" fontId="7" fillId="0" borderId="0" xfId="0" applyFont="1" applyAlignment="1">
      <alignment horizontal="right"/>
    </xf>
    <xf numFmtId="0" fontId="8" fillId="0" borderId="0" xfId="2" quotePrefix="1" applyFont="1" applyAlignment="1">
      <alignment horizontal="right"/>
    </xf>
    <xf numFmtId="14" fontId="2" fillId="0" borderId="0" xfId="2" applyNumberFormat="1"/>
    <xf numFmtId="0" fontId="8" fillId="0" borderId="0" xfId="2" applyFont="1" applyAlignment="1">
      <alignment horizontal="right"/>
    </xf>
    <xf numFmtId="0" fontId="5" fillId="0" borderId="0" xfId="2" applyFont="1"/>
    <xf numFmtId="165" fontId="2" fillId="0" borderId="0" xfId="2" applyNumberFormat="1"/>
    <xf numFmtId="2" fontId="2" fillId="0" borderId="0" xfId="2" applyNumberFormat="1"/>
    <xf numFmtId="1" fontId="5" fillId="0" borderId="0" xfId="2" applyNumberFormat="1" applyFont="1"/>
    <xf numFmtId="165" fontId="9" fillId="0" borderId="0" xfId="2" applyNumberFormat="1" applyFont="1"/>
    <xf numFmtId="0" fontId="9" fillId="0" borderId="0" xfId="2" applyFont="1"/>
    <xf numFmtId="9" fontId="2" fillId="0" borderId="0" xfId="2" applyNumberFormat="1"/>
    <xf numFmtId="10" fontId="2" fillId="0" borderId="0" xfId="1" applyNumberFormat="1" applyFont="1"/>
    <xf numFmtId="0" fontId="10" fillId="0" borderId="0" xfId="2" applyFont="1"/>
    <xf numFmtId="0" fontId="2" fillId="0" borderId="0" xfId="4" quotePrefix="1" applyAlignment="1">
      <alignment horizontal="left"/>
    </xf>
    <xf numFmtId="0" fontId="2" fillId="0" borderId="0" xfId="3" quotePrefix="1"/>
    <xf numFmtId="0" fontId="2" fillId="0" borderId="0" xfId="2" quotePrefix="1" applyAlignment="1">
      <alignment wrapText="1"/>
    </xf>
    <xf numFmtId="0" fontId="2" fillId="0" borderId="0" xfId="2" quotePrefix="1"/>
    <xf numFmtId="166" fontId="2" fillId="0" borderId="0" xfId="1" applyNumberFormat="1" applyFont="1"/>
    <xf numFmtId="0" fontId="5" fillId="0" borderId="0" xfId="2" quotePrefix="1" applyFont="1" applyAlignment="1">
      <alignment horizontal="right" wrapText="1"/>
    </xf>
    <xf numFmtId="0" fontId="6" fillId="0" borderId="1" xfId="0" quotePrefix="1" applyFont="1" applyBorder="1" applyAlignment="1">
      <alignment horizontal="left"/>
    </xf>
    <xf numFmtId="167" fontId="2" fillId="0" borderId="0" xfId="2" applyNumberFormat="1"/>
    <xf numFmtId="1" fontId="2" fillId="0" borderId="0" xfId="2" applyNumberFormat="1"/>
    <xf numFmtId="10" fontId="2" fillId="0" borderId="0" xfId="2" applyNumberFormat="1"/>
    <xf numFmtId="168" fontId="2" fillId="0" borderId="0" xfId="2" applyNumberFormat="1"/>
    <xf numFmtId="0" fontId="5" fillId="0" borderId="0" xfId="2" quotePrefix="1" applyFont="1" applyAlignment="1">
      <alignment horizontal="right" wrapText="1"/>
    </xf>
    <xf numFmtId="0" fontId="5" fillId="0" borderId="0" xfId="3" quotePrefix="1" applyFont="1" applyAlignment="1">
      <alignment horizontal="left"/>
    </xf>
  </cellXfs>
  <cellStyles count="5">
    <cellStyle name="Normal" xfId="0" builtinId="0"/>
    <cellStyle name="Normal 2" xfId="2" xr:uid="{1DA7D2B9-70CE-403E-9422-8B78FD5A2D7D}"/>
    <cellStyle name="Normal 2 2 2" xfId="4" xr:uid="{AD1D8D52-C39C-4AE2-9EC9-6653DA98E36D}"/>
    <cellStyle name="Normal 3" xfId="3" xr:uid="{05D17084-B7E5-45AD-A40D-A3BCC811D76F}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7ADF1-2191-4A89-9524-21E9159599A0}">
  <dimension ref="A1:CE78"/>
  <sheetViews>
    <sheetView showGridLines="0" tabSelected="1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8" sqref="B8"/>
    </sheetView>
  </sheetViews>
  <sheetFormatPr defaultColWidth="8.86328125" defaultRowHeight="12.75" x14ac:dyDescent="0.35"/>
  <cols>
    <col min="1" max="1" width="5" style="1" bestFit="1" customWidth="1"/>
    <col min="2" max="2" width="9.86328125" style="1" bestFit="1" customWidth="1"/>
    <col min="3" max="3" width="7.265625" style="1" bestFit="1" customWidth="1"/>
    <col min="4" max="4" width="7.265625" style="1" customWidth="1"/>
    <col min="5" max="5" width="7.73046875" style="1" customWidth="1"/>
    <col min="6" max="6" width="5.59765625" style="1" bestFit="1" customWidth="1"/>
    <col min="7" max="7" width="2.73046875" style="1" customWidth="1"/>
    <col min="8" max="8" width="5" style="1" bestFit="1" customWidth="1"/>
    <col min="9" max="9" width="5.59765625" style="1" bestFit="1" customWidth="1"/>
    <col min="10" max="10" width="5.59765625" style="1" customWidth="1"/>
    <col min="11" max="11" width="8.265625" style="1" bestFit="1" customWidth="1"/>
    <col min="12" max="12" width="9" style="1" bestFit="1" customWidth="1"/>
    <col min="13" max="13" width="7" style="1" bestFit="1" customWidth="1"/>
    <col min="14" max="14" width="7.59765625" style="1" bestFit="1" customWidth="1"/>
    <col min="15" max="16" width="7" style="1" bestFit="1" customWidth="1"/>
    <col min="17" max="17" width="8" style="1" bestFit="1" customWidth="1"/>
    <col min="18" max="18" width="8.265625" style="1" bestFit="1" customWidth="1"/>
    <col min="19" max="19" width="4.73046875" style="1" bestFit="1" customWidth="1"/>
    <col min="20" max="20" width="5" style="1" bestFit="1" customWidth="1"/>
    <col min="21" max="21" width="7" style="1" bestFit="1" customWidth="1"/>
    <col min="22" max="22" width="8.265625" style="1" bestFit="1" customWidth="1"/>
    <col min="23" max="23" width="2.73046875" style="1" customWidth="1"/>
    <col min="24" max="24" width="5" style="2" bestFit="1" customWidth="1"/>
    <col min="25" max="25" width="15.86328125" style="2" bestFit="1" customWidth="1"/>
    <col min="26" max="26" width="3.1328125" style="1" customWidth="1"/>
    <col min="27" max="27" width="5" style="2" bestFit="1" customWidth="1"/>
    <col min="28" max="29" width="8" style="2" bestFit="1" customWidth="1"/>
    <col min="30" max="30" width="3.86328125" style="2" customWidth="1"/>
    <col min="31" max="31" width="5" style="2" bestFit="1" customWidth="1"/>
    <col min="32" max="32" width="12" style="2" bestFit="1" customWidth="1"/>
    <col min="33" max="33" width="3.86328125" style="2" customWidth="1"/>
    <col min="34" max="34" width="5" style="2" bestFit="1" customWidth="1"/>
    <col min="35" max="36" width="8" style="2" bestFit="1" customWidth="1"/>
    <col min="37" max="37" width="3.86328125" style="2" customWidth="1"/>
    <col min="38" max="38" width="6" style="2" bestFit="1" customWidth="1"/>
    <col min="39" max="41" width="8.59765625" style="2" bestFit="1" customWidth="1"/>
    <col min="42" max="42" width="8.59765625" style="1" bestFit="1" customWidth="1"/>
    <col min="43" max="43" width="11.3984375" style="1" bestFit="1" customWidth="1"/>
    <col min="44" max="44" width="8.265625" style="1" bestFit="1" customWidth="1"/>
    <col min="45" max="45" width="12.3984375" style="1" bestFit="1" customWidth="1"/>
    <col min="46" max="46" width="11.3984375" style="1" bestFit="1" customWidth="1"/>
    <col min="47" max="47" width="8.59765625" style="1" bestFit="1" customWidth="1"/>
    <col min="48" max="48" width="11.59765625" style="1" bestFit="1" customWidth="1"/>
    <col min="49" max="49" width="12" style="1" bestFit="1" customWidth="1"/>
    <col min="50" max="50" width="8.3984375" style="1" bestFit="1" customWidth="1"/>
    <col min="51" max="51" width="17.3984375" style="1" bestFit="1" customWidth="1"/>
    <col min="52" max="52" width="5" style="1" bestFit="1" customWidth="1"/>
    <col min="53" max="53" width="4" style="1" bestFit="1" customWidth="1"/>
    <col min="54" max="54" width="10.1328125" style="1" bestFit="1" customWidth="1"/>
    <col min="55" max="56" width="8.59765625" style="1" bestFit="1" customWidth="1"/>
    <col min="57" max="58" width="11.3984375" style="1" bestFit="1" customWidth="1"/>
    <col min="59" max="59" width="8.59765625" style="1" bestFit="1" customWidth="1"/>
    <col min="60" max="60" width="11.3984375" style="1" bestFit="1" customWidth="1"/>
    <col min="61" max="61" width="8.265625" style="1" bestFit="1" customWidth="1"/>
    <col min="62" max="63" width="8.59765625" style="1" bestFit="1" customWidth="1"/>
    <col min="64" max="64" width="2" style="1" customWidth="1"/>
    <col min="65" max="65" width="19" style="1" bestFit="1" customWidth="1"/>
    <col min="66" max="67" width="20.3984375" style="1" bestFit="1" customWidth="1"/>
    <col min="68" max="68" width="1.3984375" style="1" customWidth="1"/>
    <col min="69" max="69" width="19" style="1" bestFit="1" customWidth="1"/>
    <col min="70" max="71" width="20.3984375" style="1" bestFit="1" customWidth="1"/>
    <col min="72" max="72" width="2.3984375" style="1" customWidth="1"/>
    <col min="73" max="73" width="6.86328125" style="1" bestFit="1" customWidth="1"/>
    <col min="74" max="74" width="7.86328125" style="1" bestFit="1" customWidth="1"/>
    <col min="75" max="75" width="3.73046875" style="1" customWidth="1"/>
    <col min="76" max="79" width="8.86328125" style="1"/>
    <col min="80" max="80" width="2" style="1" customWidth="1"/>
    <col min="81" max="81" width="9.265625" style="1" bestFit="1" customWidth="1"/>
    <col min="82" max="82" width="7.73046875" style="1" bestFit="1" customWidth="1"/>
    <col min="83" max="83" width="12.3984375" style="1" bestFit="1" customWidth="1"/>
    <col min="84" max="16384" width="8.86328125" style="1"/>
  </cols>
  <sheetData>
    <row r="1" spans="1:82" x14ac:dyDescent="0.35">
      <c r="AB1" s="3"/>
      <c r="AC1" s="3"/>
      <c r="AI1" s="3"/>
      <c r="AJ1" s="3"/>
    </row>
    <row r="2" spans="1:82" ht="15" customHeight="1" x14ac:dyDescent="0.4">
      <c r="M2" s="4"/>
      <c r="P2" s="4"/>
      <c r="T2" s="4"/>
      <c r="U2" s="4"/>
      <c r="V2" s="4"/>
      <c r="X2" s="5" t="s">
        <v>0</v>
      </c>
      <c r="Y2" s="6"/>
      <c r="Z2" s="6"/>
      <c r="AA2" s="6"/>
      <c r="AB2" s="6"/>
      <c r="AC2" s="6"/>
      <c r="AE2" s="5" t="s">
        <v>0</v>
      </c>
      <c r="AF2" s="6"/>
      <c r="AG2" s="6"/>
      <c r="AH2" s="6"/>
      <c r="AI2" s="6"/>
      <c r="AJ2" s="6"/>
      <c r="AL2" s="53" t="s">
        <v>62</v>
      </c>
      <c r="AM2" s="7"/>
      <c r="AN2" s="7"/>
      <c r="AO2" s="7"/>
      <c r="AP2" s="7"/>
      <c r="BC2" s="8" t="s">
        <v>1</v>
      </c>
      <c r="BD2" s="9"/>
      <c r="BE2" s="9"/>
      <c r="BF2" s="9"/>
      <c r="BG2" s="9"/>
      <c r="BH2" s="9"/>
      <c r="BI2" s="9"/>
      <c r="BJ2" s="9"/>
      <c r="BK2" s="9"/>
      <c r="BM2" s="10" t="s">
        <v>2</v>
      </c>
      <c r="BN2" s="11"/>
      <c r="BO2" s="11"/>
      <c r="BQ2" s="10" t="s">
        <v>3</v>
      </c>
      <c r="BR2" s="11"/>
      <c r="BS2" s="11"/>
      <c r="BU2" s="12" t="s">
        <v>4</v>
      </c>
      <c r="BV2" s="12" t="s">
        <v>5</v>
      </c>
      <c r="BX2" s="13" t="s">
        <v>6</v>
      </c>
      <c r="BY2" s="13" t="s">
        <v>6</v>
      </c>
      <c r="BZ2" s="13" t="s">
        <v>7</v>
      </c>
      <c r="CA2" s="13" t="s">
        <v>7</v>
      </c>
    </row>
    <row r="3" spans="1:82" ht="15" customHeight="1" x14ac:dyDescent="0.4">
      <c r="A3" s="9" t="s">
        <v>8</v>
      </c>
      <c r="B3" s="9"/>
      <c r="C3" s="9"/>
      <c r="D3" s="9"/>
      <c r="E3" s="9"/>
      <c r="F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X3" s="10" t="s">
        <v>63</v>
      </c>
      <c r="Y3" s="8"/>
      <c r="Z3" s="8"/>
      <c r="AA3" s="8"/>
      <c r="AB3" s="8"/>
      <c r="AC3" s="8"/>
      <c r="AE3" s="10" t="s">
        <v>9</v>
      </c>
      <c r="AF3" s="8"/>
      <c r="AG3" s="8"/>
      <c r="AH3" s="8"/>
      <c r="AI3" s="8"/>
      <c r="AJ3" s="8"/>
      <c r="AL3" s="14"/>
      <c r="AM3" s="52" t="s">
        <v>10</v>
      </c>
      <c r="AN3" s="52" t="s">
        <v>10</v>
      </c>
      <c r="AO3" s="15"/>
      <c r="AP3" s="15"/>
      <c r="AQ3" s="15"/>
      <c r="AR3" s="15"/>
      <c r="AT3" s="15"/>
      <c r="AU3" s="16"/>
      <c r="AV3" s="6"/>
      <c r="AW3" s="16" t="s">
        <v>65</v>
      </c>
      <c r="AX3" s="6"/>
      <c r="AY3" s="6"/>
      <c r="BC3" s="15"/>
      <c r="BD3" s="15"/>
      <c r="BE3" s="15"/>
      <c r="BF3" s="15"/>
      <c r="BG3" s="15"/>
      <c r="BH3" s="15"/>
      <c r="BI3" s="15"/>
      <c r="BJ3" s="15"/>
      <c r="BK3" s="15"/>
      <c r="BM3" s="16" t="s">
        <v>11</v>
      </c>
      <c r="BN3" s="16" t="s">
        <v>12</v>
      </c>
      <c r="BO3" s="16" t="s">
        <v>12</v>
      </c>
      <c r="BQ3" s="16" t="s">
        <v>11</v>
      </c>
      <c r="BR3" s="16" t="s">
        <v>12</v>
      </c>
      <c r="BS3" s="16" t="s">
        <v>12</v>
      </c>
    </row>
    <row r="4" spans="1:82" ht="13.15" x14ac:dyDescent="0.4">
      <c r="X4" s="1"/>
      <c r="Y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5"/>
      <c r="AM4" s="52" t="s">
        <v>13</v>
      </c>
      <c r="AN4" s="52" t="s">
        <v>13</v>
      </c>
      <c r="AO4" s="52" t="s">
        <v>13</v>
      </c>
      <c r="AP4" s="52" t="s">
        <v>13</v>
      </c>
      <c r="AQ4" s="52" t="s">
        <v>14</v>
      </c>
      <c r="AR4" s="17"/>
      <c r="AS4" s="16" t="s">
        <v>15</v>
      </c>
      <c r="AT4" s="52" t="s">
        <v>14</v>
      </c>
      <c r="AU4" s="16" t="s">
        <v>16</v>
      </c>
      <c r="AV4" s="16" t="s">
        <v>17</v>
      </c>
      <c r="AW4" s="16" t="s">
        <v>66</v>
      </c>
      <c r="AX4" s="6"/>
      <c r="AY4" s="5"/>
      <c r="BC4" s="52" t="s">
        <v>13</v>
      </c>
      <c r="BD4" s="52" t="s">
        <v>13</v>
      </c>
      <c r="BE4" s="52" t="s">
        <v>14</v>
      </c>
      <c r="BF4" s="52" t="s">
        <v>14</v>
      </c>
      <c r="BG4" s="52" t="s">
        <v>13</v>
      </c>
      <c r="BH4" s="52" t="s">
        <v>14</v>
      </c>
      <c r="BI4" s="17"/>
      <c r="BJ4" s="52" t="s">
        <v>18</v>
      </c>
      <c r="BK4" s="52" t="s">
        <v>13</v>
      </c>
      <c r="BM4" s="16" t="s">
        <v>19</v>
      </c>
      <c r="BN4" s="16" t="s">
        <v>20</v>
      </c>
      <c r="BO4" s="16" t="s">
        <v>20</v>
      </c>
      <c r="BQ4" s="16" t="s">
        <v>19</v>
      </c>
      <c r="BR4" s="16" t="s">
        <v>20</v>
      </c>
      <c r="BS4" s="16" t="s">
        <v>20</v>
      </c>
      <c r="BX4" s="13" t="s">
        <v>21</v>
      </c>
      <c r="BY4" s="13" t="s">
        <v>21</v>
      </c>
      <c r="BZ4" s="13" t="s">
        <v>21</v>
      </c>
      <c r="CA4" s="13" t="s">
        <v>21</v>
      </c>
    </row>
    <row r="5" spans="1:82" s="18" customFormat="1" ht="12.75" customHeight="1" x14ac:dyDescent="0.4">
      <c r="B5" s="19" t="s">
        <v>22</v>
      </c>
      <c r="C5" s="19" t="s">
        <v>23</v>
      </c>
      <c r="D5" s="20" t="s">
        <v>24</v>
      </c>
      <c r="E5" s="20"/>
      <c r="F5" s="20"/>
      <c r="G5" s="21"/>
      <c r="H5" s="21"/>
      <c r="I5" s="20" t="s">
        <v>25</v>
      </c>
      <c r="J5" s="20"/>
      <c r="K5" s="20"/>
      <c r="L5" s="22" t="s">
        <v>26</v>
      </c>
      <c r="M5" s="20" t="s">
        <v>27</v>
      </c>
      <c r="N5" s="23"/>
      <c r="O5" s="23"/>
      <c r="P5" s="23"/>
      <c r="Q5" s="23"/>
      <c r="R5" s="23"/>
      <c r="S5" s="21"/>
      <c r="U5" s="20" t="s">
        <v>28</v>
      </c>
      <c r="V5" s="20"/>
      <c r="W5" s="21"/>
      <c r="Y5" s="58" t="s">
        <v>29</v>
      </c>
      <c r="AA5" s="52"/>
      <c r="AL5" s="15"/>
      <c r="AM5" s="52" t="s">
        <v>30</v>
      </c>
      <c r="AN5" s="52" t="s">
        <v>30</v>
      </c>
      <c r="AO5" s="52" t="s">
        <v>30</v>
      </c>
      <c r="AP5" s="52" t="s">
        <v>30</v>
      </c>
      <c r="AQ5" s="52" t="s">
        <v>30</v>
      </c>
      <c r="AR5" s="52" t="s">
        <v>31</v>
      </c>
      <c r="AS5" s="16" t="s">
        <v>32</v>
      </c>
      <c r="AT5" s="52" t="s">
        <v>30</v>
      </c>
      <c r="AU5" s="16" t="s">
        <v>33</v>
      </c>
      <c r="AV5" s="16" t="s">
        <v>34</v>
      </c>
      <c r="AW5" s="16" t="s">
        <v>47</v>
      </c>
      <c r="AX5" s="16" t="s">
        <v>35</v>
      </c>
      <c r="AY5" s="16" t="s">
        <v>36</v>
      </c>
      <c r="BC5" s="52" t="s">
        <v>30</v>
      </c>
      <c r="BD5" s="52" t="s">
        <v>30</v>
      </c>
      <c r="BE5" s="52" t="s">
        <v>30</v>
      </c>
      <c r="BF5" s="52" t="s">
        <v>30</v>
      </c>
      <c r="BG5" s="52" t="s">
        <v>30</v>
      </c>
      <c r="BH5" s="52" t="s">
        <v>30</v>
      </c>
      <c r="BI5" s="52" t="s">
        <v>31</v>
      </c>
      <c r="BJ5" s="52" t="s">
        <v>30</v>
      </c>
      <c r="BK5" s="52" t="s">
        <v>30</v>
      </c>
      <c r="BM5" s="16" t="s">
        <v>37</v>
      </c>
      <c r="BN5" s="24" t="s">
        <v>38</v>
      </c>
      <c r="BO5" s="16" t="s">
        <v>39</v>
      </c>
      <c r="BQ5" s="16" t="s">
        <v>37</v>
      </c>
      <c r="BR5" s="24" t="s">
        <v>38</v>
      </c>
      <c r="BS5" s="16" t="s">
        <v>39</v>
      </c>
      <c r="BX5" s="25" t="s">
        <v>40</v>
      </c>
      <c r="BY5" s="25" t="s">
        <v>40</v>
      </c>
      <c r="BZ5" s="25" t="s">
        <v>40</v>
      </c>
      <c r="CA5" s="25" t="s">
        <v>40</v>
      </c>
    </row>
    <row r="6" spans="1:82" ht="12.75" customHeight="1" x14ac:dyDescent="0.4">
      <c r="B6" s="26"/>
      <c r="C6" s="26"/>
      <c r="D6" s="27"/>
      <c r="E6" s="27"/>
      <c r="F6" s="27"/>
      <c r="G6" s="27"/>
      <c r="H6" s="27"/>
      <c r="I6" s="27"/>
      <c r="J6" s="27"/>
      <c r="K6" s="27"/>
      <c r="L6" s="27"/>
      <c r="M6" s="28"/>
      <c r="N6" s="28"/>
      <c r="O6" s="28"/>
      <c r="P6" s="28"/>
      <c r="Q6" s="28"/>
      <c r="S6" s="27"/>
      <c r="U6" s="29"/>
      <c r="V6" s="29"/>
      <c r="W6" s="27"/>
      <c r="X6" s="1"/>
      <c r="Y6" s="58"/>
      <c r="Z6" s="18"/>
      <c r="AA6" s="52"/>
      <c r="AB6" s="8" t="s">
        <v>25</v>
      </c>
      <c r="AC6" s="8"/>
      <c r="AD6" s="1"/>
      <c r="AE6" s="1"/>
      <c r="AF6" s="30" t="s">
        <v>41</v>
      </c>
      <c r="AG6" s="18"/>
      <c r="AH6" s="18"/>
      <c r="AI6" s="23" t="str">
        <f>I5</f>
        <v>Gross Gas</v>
      </c>
      <c r="AJ6" s="23"/>
      <c r="AK6" s="1"/>
      <c r="AL6" s="15"/>
      <c r="AM6" s="52" t="s">
        <v>42</v>
      </c>
      <c r="AN6" s="52" t="s">
        <v>42</v>
      </c>
      <c r="AO6" s="52" t="s">
        <v>43</v>
      </c>
      <c r="AP6" s="52" t="s">
        <v>43</v>
      </c>
      <c r="AQ6" s="52" t="s">
        <v>42</v>
      </c>
      <c r="AR6" s="52" t="s">
        <v>44</v>
      </c>
      <c r="AS6" s="16" t="s">
        <v>45</v>
      </c>
      <c r="AT6" s="52" t="s">
        <v>43</v>
      </c>
      <c r="AU6" s="16" t="s">
        <v>30</v>
      </c>
      <c r="AV6" s="16" t="s">
        <v>46</v>
      </c>
      <c r="AW6" s="16" t="s">
        <v>67</v>
      </c>
      <c r="AX6" s="16" t="s">
        <v>48</v>
      </c>
      <c r="AY6" s="16" t="s">
        <v>49</v>
      </c>
      <c r="BC6" s="52" t="s">
        <v>42</v>
      </c>
      <c r="BD6" s="52" t="s">
        <v>43</v>
      </c>
      <c r="BE6" s="52" t="s">
        <v>42</v>
      </c>
      <c r="BF6" s="52" t="s">
        <v>43</v>
      </c>
      <c r="BG6" s="52" t="s">
        <v>42</v>
      </c>
      <c r="BH6" s="52" t="s">
        <v>42</v>
      </c>
      <c r="BI6" s="52" t="s">
        <v>44</v>
      </c>
      <c r="BJ6" s="52" t="s">
        <v>42</v>
      </c>
      <c r="BK6" s="52" t="s">
        <v>43</v>
      </c>
      <c r="BM6" s="16" t="s">
        <v>50</v>
      </c>
      <c r="BN6" s="24" t="s">
        <v>51</v>
      </c>
      <c r="BO6" s="24" t="s">
        <v>51</v>
      </c>
      <c r="BQ6" s="16" t="s">
        <v>50</v>
      </c>
      <c r="BR6" s="24" t="s">
        <v>51</v>
      </c>
      <c r="BS6" s="24" t="s">
        <v>51</v>
      </c>
      <c r="BX6" s="13" t="s">
        <v>52</v>
      </c>
      <c r="BY6" s="13" t="s">
        <v>33</v>
      </c>
      <c r="BZ6" s="13" t="s">
        <v>52</v>
      </c>
      <c r="CA6" s="13" t="s">
        <v>33</v>
      </c>
      <c r="CC6" s="31" t="str">
        <f>B5</f>
        <v>Crude oil</v>
      </c>
      <c r="CD6" s="31" t="str">
        <f>C5</f>
        <v>NGLs</v>
      </c>
    </row>
    <row r="7" spans="1:82" ht="26.25" x14ac:dyDescent="0.4">
      <c r="B7" s="32" t="str">
        <f>$D7</f>
        <v>million tonnes</v>
      </c>
      <c r="C7" s="32" t="str">
        <f>$D7</f>
        <v>million tonnes</v>
      </c>
      <c r="D7" s="32" t="s">
        <v>53</v>
      </c>
      <c r="E7" s="52" t="s">
        <v>54</v>
      </c>
      <c r="F7" s="52" t="s">
        <v>55</v>
      </c>
      <c r="G7" s="32"/>
      <c r="H7" s="32"/>
      <c r="I7" s="32" t="str">
        <f>$M7</f>
        <v>mtoe</v>
      </c>
      <c r="J7" s="32" t="str">
        <f>$P7</f>
        <v>bcm</v>
      </c>
      <c r="K7" s="32" t="str">
        <f>R7</f>
        <v>million boe/day</v>
      </c>
      <c r="L7" s="32" t="str">
        <f>$M7</f>
        <v>mtoe</v>
      </c>
      <c r="M7" s="32" t="s">
        <v>55</v>
      </c>
      <c r="N7" s="32" t="s">
        <v>56</v>
      </c>
      <c r="O7" s="32" t="s">
        <v>57</v>
      </c>
      <c r="P7" s="32" t="s">
        <v>58</v>
      </c>
      <c r="Q7" s="52" t="s">
        <v>59</v>
      </c>
      <c r="R7" s="52" t="s">
        <v>60</v>
      </c>
      <c r="S7" s="32"/>
      <c r="U7" s="32" t="str">
        <f>$F7</f>
        <v>mtoe</v>
      </c>
      <c r="V7" s="52" t="s">
        <v>60</v>
      </c>
      <c r="W7" s="32"/>
      <c r="Y7" s="32" t="str">
        <f>$F7</f>
        <v>mtoe</v>
      </c>
      <c r="AA7" s="32"/>
      <c r="AB7" s="32" t="str">
        <f>$F7</f>
        <v>mtoe</v>
      </c>
      <c r="AC7" s="32" t="str">
        <f>$P7</f>
        <v>bcm</v>
      </c>
      <c r="AE7" s="1"/>
      <c r="AF7" s="32" t="str">
        <f>$F7</f>
        <v>mtoe</v>
      </c>
      <c r="AG7" s="1"/>
      <c r="AH7" s="1"/>
      <c r="AI7" s="32" t="str">
        <f>$F7</f>
        <v>mtoe</v>
      </c>
      <c r="AJ7" s="32" t="str">
        <f>$P7</f>
        <v>bcm</v>
      </c>
      <c r="AM7" s="33" t="s">
        <v>57</v>
      </c>
      <c r="AN7" s="16" t="s">
        <v>55</v>
      </c>
      <c r="AO7" s="34" t="s">
        <v>57</v>
      </c>
      <c r="AP7" s="16" t="str">
        <f t="shared" ref="AP7:AV7" si="0">$AN7</f>
        <v>mtoe</v>
      </c>
      <c r="AQ7" s="16" t="str">
        <f t="shared" si="0"/>
        <v>mtoe</v>
      </c>
      <c r="AR7" s="16" t="str">
        <f t="shared" si="0"/>
        <v>mtoe</v>
      </c>
      <c r="AS7" s="16" t="str">
        <f t="shared" si="0"/>
        <v>mtoe</v>
      </c>
      <c r="AT7" s="16" t="str">
        <f t="shared" si="0"/>
        <v>mtoe</v>
      </c>
      <c r="AU7" s="16" t="str">
        <f t="shared" si="0"/>
        <v>mtoe</v>
      </c>
      <c r="AV7" s="16" t="str">
        <f t="shared" si="0"/>
        <v>mtoe</v>
      </c>
      <c r="AW7" s="35" t="str">
        <f>$AM7</f>
        <v>TWh</v>
      </c>
      <c r="AX7" s="16" t="str">
        <f>$AN7</f>
        <v>mtoe</v>
      </c>
      <c r="AY7" s="16" t="str">
        <f>$AN7</f>
        <v>mtoe</v>
      </c>
      <c r="BB7" s="36">
        <v>35795</v>
      </c>
      <c r="BC7" s="37" t="s">
        <v>57</v>
      </c>
      <c r="BD7" s="37" t="str">
        <f>BC7</f>
        <v>TWh</v>
      </c>
      <c r="BE7" s="37" t="str">
        <f t="shared" ref="BE7:BF7" si="1">BD7</f>
        <v>TWh</v>
      </c>
      <c r="BF7" s="37" t="str">
        <f t="shared" si="1"/>
        <v>TWh</v>
      </c>
      <c r="BG7" s="24" t="s">
        <v>55</v>
      </c>
      <c r="BH7" s="24" t="str">
        <f>BK7</f>
        <v>mtoe</v>
      </c>
      <c r="BI7" s="24" t="str">
        <f>AR7</f>
        <v>mtoe</v>
      </c>
      <c r="BJ7" s="24" t="str">
        <f>BI7</f>
        <v>mtoe</v>
      </c>
      <c r="BK7" s="24" t="str">
        <f>BG7</f>
        <v>mtoe</v>
      </c>
      <c r="BM7" s="16" t="s">
        <v>55</v>
      </c>
      <c r="BN7" s="16" t="s">
        <v>55</v>
      </c>
      <c r="BO7" s="16" t="s">
        <v>55</v>
      </c>
      <c r="BP7" s="16"/>
      <c r="BQ7" s="16" t="s">
        <v>55</v>
      </c>
      <c r="BR7" s="16" t="s">
        <v>55</v>
      </c>
      <c r="BS7" s="16" t="s">
        <v>55</v>
      </c>
      <c r="BT7" s="16"/>
      <c r="BX7" s="13" t="s">
        <v>55</v>
      </c>
      <c r="BY7" s="13" t="s">
        <v>55</v>
      </c>
      <c r="BZ7" s="13" t="s">
        <v>55</v>
      </c>
      <c r="CA7" s="13" t="s">
        <v>55</v>
      </c>
      <c r="CC7" s="32" t="str">
        <f>E7</f>
        <v>million bbl/day</v>
      </c>
      <c r="CD7" s="32" t="str">
        <f>CC7</f>
        <v>million bbl/day</v>
      </c>
    </row>
    <row r="8" spans="1:82" ht="13.15" x14ac:dyDescent="0.4">
      <c r="A8" s="38">
        <f t="shared" ref="A8:A60" si="2">YEAR(BB8)</f>
        <v>1998</v>
      </c>
      <c r="B8" s="39">
        <v>124.23666</v>
      </c>
      <c r="C8" s="39">
        <v>8.4105100000000004</v>
      </c>
      <c r="D8" s="39">
        <v>132.64716999999999</v>
      </c>
      <c r="E8" s="39">
        <v>2.7515385155898002</v>
      </c>
      <c r="F8" s="39">
        <v>145.27000000000001</v>
      </c>
      <c r="G8" s="39"/>
      <c r="H8" s="41">
        <f>$A8</f>
        <v>1998</v>
      </c>
      <c r="I8" s="39">
        <v>91.511216931592827</v>
      </c>
      <c r="J8" s="39">
        <v>94.397310691829233</v>
      </c>
      <c r="K8" s="39">
        <v>1.5747005323958192</v>
      </c>
      <c r="L8" s="39">
        <v>6.998233268652152</v>
      </c>
      <c r="M8" s="39">
        <v>84.51298366294067</v>
      </c>
      <c r="N8" s="39">
        <v>33.537470442316028</v>
      </c>
      <c r="O8" s="57">
        <v>982.88600000000008</v>
      </c>
      <c r="P8" s="39">
        <v>87.397817741188717</v>
      </c>
      <c r="Q8" s="57">
        <v>8456.038174055011</v>
      </c>
      <c r="R8" s="39">
        <v>1.4579376162163813</v>
      </c>
      <c r="S8" s="39"/>
      <c r="T8" s="41">
        <f>$A8</f>
        <v>1998</v>
      </c>
      <c r="U8" s="39">
        <v>229.78298366294069</v>
      </c>
      <c r="V8" s="39">
        <v>4.2094761318061815</v>
      </c>
      <c r="W8" s="39"/>
      <c r="X8" s="41">
        <f>$A8</f>
        <v>1998</v>
      </c>
      <c r="Y8" s="39">
        <v>91.014030000000005</v>
      </c>
      <c r="AA8" s="41">
        <f>$A8</f>
        <v>1998</v>
      </c>
      <c r="AB8" s="39">
        <v>87.890649999999994</v>
      </c>
      <c r="AC8" s="39">
        <v>93.348699497716893</v>
      </c>
      <c r="AE8" s="41">
        <f>$A8</f>
        <v>1998</v>
      </c>
      <c r="AF8" s="39">
        <v>91.014030000000005</v>
      </c>
      <c r="AG8" s="1"/>
      <c r="AH8" s="41">
        <f>$A8</f>
        <v>1998</v>
      </c>
      <c r="AI8" s="39">
        <v>87.890649999999994</v>
      </c>
      <c r="AJ8" s="39">
        <v>93.348699497716893</v>
      </c>
      <c r="AL8" s="41">
        <f>$A8</f>
        <v>1998</v>
      </c>
      <c r="AM8" s="39">
        <v>884.45335900000009</v>
      </c>
      <c r="AN8" s="39">
        <v>76.049300000000002</v>
      </c>
      <c r="AO8" s="57">
        <v>1010.1893595</v>
      </c>
      <c r="AP8" s="39">
        <v>86.860649999999993</v>
      </c>
      <c r="AQ8" s="39">
        <v>11.707360000000001</v>
      </c>
      <c r="AR8" s="39">
        <v>3.2573699999999999</v>
      </c>
      <c r="AS8" s="39">
        <v>91.014030000000005</v>
      </c>
      <c r="AT8" s="39">
        <v>1.03</v>
      </c>
      <c r="AU8" s="39">
        <v>87.890649999999994</v>
      </c>
      <c r="AV8" s="39">
        <v>6.998233268652152</v>
      </c>
      <c r="AW8" s="39">
        <v>0</v>
      </c>
      <c r="AX8" s="39">
        <v>0</v>
      </c>
      <c r="AY8" s="39">
        <v>80.892416731347836</v>
      </c>
      <c r="AZ8" s="55">
        <v>1998</v>
      </c>
      <c r="BA8" s="55">
        <v>365</v>
      </c>
      <c r="BB8" s="36">
        <v>36160</v>
      </c>
      <c r="BC8" s="43"/>
      <c r="BD8" s="43"/>
      <c r="BE8" s="43"/>
      <c r="BF8" s="43"/>
      <c r="BM8" s="39">
        <v>145.27000000000001</v>
      </c>
      <c r="BN8" s="39"/>
      <c r="BO8" s="39"/>
      <c r="BP8" s="39"/>
      <c r="BQ8" s="39">
        <v>91.511216931592827</v>
      </c>
      <c r="BR8" s="39"/>
      <c r="BS8" s="39"/>
      <c r="BX8" s="39">
        <v>-54.255970000000005</v>
      </c>
      <c r="BY8" s="39">
        <v>-3.6205669315928333</v>
      </c>
      <c r="BZ8" s="39">
        <v>-54.255970000000005</v>
      </c>
      <c r="CA8" s="39">
        <v>-3.6205669315928333</v>
      </c>
      <c r="CC8" s="40">
        <v>2.5128850162924068</v>
      </c>
      <c r="CD8" s="40">
        <v>0.23868276758398815</v>
      </c>
    </row>
    <row r="9" spans="1:82" ht="13.15" x14ac:dyDescent="0.4">
      <c r="A9" s="38">
        <f t="shared" si="2"/>
        <v>1999</v>
      </c>
      <c r="B9" s="39">
        <v>128.262</v>
      </c>
      <c r="C9" s="39">
        <v>8.8370200000000008</v>
      </c>
      <c r="D9" s="39">
        <v>137.09902</v>
      </c>
      <c r="E9" s="39">
        <v>2.8450596553437917</v>
      </c>
      <c r="F9" s="39">
        <v>150.16</v>
      </c>
      <c r="G9" s="39"/>
      <c r="H9" s="41">
        <f t="shared" ref="H9:H60" si="3">$A9</f>
        <v>1999</v>
      </c>
      <c r="I9" s="39">
        <v>100.67832211597806</v>
      </c>
      <c r="J9" s="39">
        <v>105.89632621395894</v>
      </c>
      <c r="K9" s="39">
        <v>1.7665227965261971</v>
      </c>
      <c r="L9" s="39">
        <v>7.1690357875171875</v>
      </c>
      <c r="M9" s="39">
        <v>93.509286328460874</v>
      </c>
      <c r="N9" s="39">
        <v>37.107492723606235</v>
      </c>
      <c r="O9" s="57">
        <v>1087.5130000000001</v>
      </c>
      <c r="P9" s="39">
        <v>98.725999999999999</v>
      </c>
      <c r="Q9" s="57">
        <v>9552.0786027397244</v>
      </c>
      <c r="R9" s="39">
        <v>1.6469101039206422</v>
      </c>
      <c r="S9" s="39"/>
      <c r="T9" s="41">
        <f t="shared" ref="T9:T60" si="4">$A9</f>
        <v>1999</v>
      </c>
      <c r="U9" s="39">
        <v>243.66928632846088</v>
      </c>
      <c r="V9" s="39">
        <v>4.4919697592644336</v>
      </c>
      <c r="W9" s="39"/>
      <c r="X9" s="41">
        <f t="shared" ref="X9:AA60" si="5">$A9</f>
        <v>1999</v>
      </c>
      <c r="Y9" s="39">
        <v>89.563480000000013</v>
      </c>
      <c r="AA9" s="41">
        <f t="shared" si="5"/>
        <v>1999</v>
      </c>
      <c r="AB9" s="39">
        <v>93.563849999999988</v>
      </c>
      <c r="AC9" s="39">
        <v>99.374207808219182</v>
      </c>
      <c r="AE9" s="41">
        <f t="shared" ref="AE9:AE60" si="6">$A9</f>
        <v>1999</v>
      </c>
      <c r="AF9" s="39">
        <v>89.563480000000013</v>
      </c>
      <c r="AG9" s="1"/>
      <c r="AH9" s="41">
        <f t="shared" ref="AH9:AH60" si="7">$A9</f>
        <v>1999</v>
      </c>
      <c r="AI9" s="39">
        <v>93.563849999999988</v>
      </c>
      <c r="AJ9" s="39">
        <v>99.374207808219182</v>
      </c>
      <c r="AL9" s="41">
        <f t="shared" ref="AL9:AL60" si="8">$A9</f>
        <v>1999</v>
      </c>
      <c r="AM9" s="39">
        <v>875.07388071520916</v>
      </c>
      <c r="AN9" s="39">
        <v>75.242810035701552</v>
      </c>
      <c r="AO9" s="57">
        <v>1075.2033855</v>
      </c>
      <c r="AP9" s="39">
        <v>92.450849999999988</v>
      </c>
      <c r="AQ9" s="39">
        <v>11.84985996429846</v>
      </c>
      <c r="AR9" s="39">
        <v>2.4708099999999997</v>
      </c>
      <c r="AS9" s="39">
        <v>89.563480000000013</v>
      </c>
      <c r="AT9" s="39">
        <v>1.113</v>
      </c>
      <c r="AU9" s="39">
        <v>93.563849999999988</v>
      </c>
      <c r="AV9" s="39">
        <v>7.1690357875171875</v>
      </c>
      <c r="AW9" s="39">
        <v>0</v>
      </c>
      <c r="AX9" s="39">
        <v>0</v>
      </c>
      <c r="AY9" s="39">
        <v>86.3948142124828</v>
      </c>
      <c r="AZ9" s="55">
        <v>1999</v>
      </c>
      <c r="BA9" s="55">
        <v>365</v>
      </c>
      <c r="BB9" s="36">
        <v>36525</v>
      </c>
      <c r="BC9" s="43"/>
      <c r="BD9" s="43"/>
      <c r="BE9" s="43"/>
      <c r="BF9" s="43"/>
      <c r="BM9" s="39">
        <v>150.16</v>
      </c>
      <c r="BN9" s="39"/>
      <c r="BO9" s="39"/>
      <c r="BP9" s="39"/>
      <c r="BQ9" s="39">
        <v>100.67832211597806</v>
      </c>
      <c r="BR9" s="39"/>
      <c r="BS9" s="39"/>
      <c r="BX9" s="39">
        <v>-60.596519999999984</v>
      </c>
      <c r="BY9" s="39">
        <v>-7.1144721159780744</v>
      </c>
      <c r="BZ9" s="39">
        <v>-60.596519999999984</v>
      </c>
      <c r="CA9" s="39">
        <v>-7.1144721159780744</v>
      </c>
      <c r="CC9" s="40">
        <v>2.5943039515043038</v>
      </c>
      <c r="CD9" s="40">
        <v>0.25078674073213814</v>
      </c>
    </row>
    <row r="10" spans="1:82" ht="13.15" x14ac:dyDescent="0.4">
      <c r="A10" s="38">
        <f t="shared" si="2"/>
        <v>2000</v>
      </c>
      <c r="B10" s="39">
        <v>117.88249</v>
      </c>
      <c r="C10" s="39">
        <v>8.36252</v>
      </c>
      <c r="D10" s="39">
        <v>126.24501000000001</v>
      </c>
      <c r="E10" s="39">
        <v>2.6144898335703806</v>
      </c>
      <c r="F10" s="39">
        <v>138.29</v>
      </c>
      <c r="G10" s="39"/>
      <c r="H10" s="41">
        <f t="shared" si="3"/>
        <v>2000</v>
      </c>
      <c r="I10" s="39">
        <v>110.06549307040812</v>
      </c>
      <c r="J10" s="39">
        <v>115.65358685916078</v>
      </c>
      <c r="K10" s="39">
        <v>1.924018475565886</v>
      </c>
      <c r="L10" s="39">
        <v>7.3472643515775022</v>
      </c>
      <c r="M10" s="39">
        <v>102.71822871883062</v>
      </c>
      <c r="N10" s="39">
        <v>40.761897287687972</v>
      </c>
      <c r="O10" s="57">
        <v>1194.6130000000001</v>
      </c>
      <c r="P10" s="39">
        <v>108.30499999999999</v>
      </c>
      <c r="Q10" s="57">
        <v>10450.248838797814</v>
      </c>
      <c r="R10" s="39">
        <v>1.8017670411720368</v>
      </c>
      <c r="S10" s="39"/>
      <c r="T10" s="41">
        <f t="shared" si="4"/>
        <v>2000</v>
      </c>
      <c r="U10" s="39">
        <v>241.00822871883059</v>
      </c>
      <c r="V10" s="39">
        <v>4.4162568747424178</v>
      </c>
      <c r="W10" s="39"/>
      <c r="X10" s="41">
        <f t="shared" si="5"/>
        <v>2000</v>
      </c>
      <c r="Y10" s="39">
        <v>89.194960000000009</v>
      </c>
      <c r="AA10" s="41">
        <f t="shared" si="5"/>
        <v>2000</v>
      </c>
      <c r="AB10" s="39">
        <v>96.858109999999982</v>
      </c>
      <c r="AC10" s="39">
        <v>102.87304285844749</v>
      </c>
      <c r="AE10" s="41">
        <f t="shared" si="6"/>
        <v>2000</v>
      </c>
      <c r="AF10" s="39">
        <v>89.194960000000009</v>
      </c>
      <c r="AG10" s="1"/>
      <c r="AH10" s="41">
        <f t="shared" si="7"/>
        <v>2000</v>
      </c>
      <c r="AI10" s="39">
        <v>96.858109999999982</v>
      </c>
      <c r="AJ10" s="39">
        <v>102.87304285844749</v>
      </c>
      <c r="AL10" s="41">
        <f t="shared" si="8"/>
        <v>2000</v>
      </c>
      <c r="AM10" s="39">
        <v>883.14614700000016</v>
      </c>
      <c r="AN10" s="39">
        <v>75.936900000000009</v>
      </c>
      <c r="AO10" s="57">
        <v>1112.1238671999999</v>
      </c>
      <c r="AP10" s="39">
        <v>95.625439999999983</v>
      </c>
      <c r="AQ10" s="39">
        <v>11.05048</v>
      </c>
      <c r="AR10" s="39">
        <v>2.2075800000000001</v>
      </c>
      <c r="AS10" s="39">
        <v>89.194960000000009</v>
      </c>
      <c r="AT10" s="39">
        <v>1.2326700000000002</v>
      </c>
      <c r="AU10" s="39">
        <v>96.858109999999982</v>
      </c>
      <c r="AV10" s="39">
        <v>7.3472643515775022</v>
      </c>
      <c r="AW10" s="39">
        <v>0</v>
      </c>
      <c r="AX10" s="39">
        <v>0</v>
      </c>
      <c r="AY10" s="39">
        <v>89.510845648422475</v>
      </c>
      <c r="AZ10" s="55">
        <v>2000</v>
      </c>
      <c r="BA10" s="55">
        <v>366</v>
      </c>
      <c r="BB10" s="36">
        <v>36891</v>
      </c>
      <c r="BC10" s="43"/>
      <c r="BD10" s="43"/>
      <c r="BE10" s="43"/>
      <c r="BF10" s="43"/>
      <c r="BM10" s="39">
        <v>138.29</v>
      </c>
      <c r="BN10" s="39"/>
      <c r="BO10" s="39"/>
      <c r="BP10" s="39"/>
      <c r="BQ10" s="39">
        <v>110.06549307040812</v>
      </c>
      <c r="BR10" s="39"/>
      <c r="BS10" s="39"/>
      <c r="BX10" s="39">
        <v>-49.095039999999983</v>
      </c>
      <c r="BY10" s="39">
        <v>-13.207383070408142</v>
      </c>
      <c r="BZ10" s="39">
        <v>-49.095039999999983</v>
      </c>
      <c r="CA10" s="39">
        <v>-13.207383070408142</v>
      </c>
      <c r="CC10" s="40">
        <v>2.3778471225044737</v>
      </c>
      <c r="CD10" s="40">
        <v>0.23667243657966161</v>
      </c>
    </row>
    <row r="11" spans="1:82" ht="13.15" x14ac:dyDescent="0.4">
      <c r="A11" s="38">
        <f t="shared" si="2"/>
        <v>2001</v>
      </c>
      <c r="B11" s="39">
        <v>108.38657000000002</v>
      </c>
      <c r="C11" s="39">
        <v>8.2918099999999999</v>
      </c>
      <c r="D11" s="39">
        <v>116.67838000000002</v>
      </c>
      <c r="E11" s="39">
        <v>2.4275751629935876</v>
      </c>
      <c r="F11" s="39">
        <v>127.84000000000002</v>
      </c>
      <c r="G11" s="39"/>
      <c r="H11" s="41">
        <f t="shared" si="3"/>
        <v>2001</v>
      </c>
      <c r="I11" s="39">
        <v>106.8244946147303</v>
      </c>
      <c r="J11" s="39">
        <v>112.23678702376095</v>
      </c>
      <c r="K11" s="39">
        <v>1.872291985708133</v>
      </c>
      <c r="L11" s="39">
        <v>7.7637895416434421</v>
      </c>
      <c r="M11" s="39">
        <v>99.060705073086851</v>
      </c>
      <c r="N11" s="39">
        <v>39.310474253679153</v>
      </c>
      <c r="O11" s="57">
        <v>1152.0760000000002</v>
      </c>
      <c r="P11" s="39">
        <v>104.47160000000001</v>
      </c>
      <c r="Q11" s="57">
        <v>10107.985079452055</v>
      </c>
      <c r="R11" s="39">
        <v>1.7427560481813889</v>
      </c>
      <c r="S11" s="39"/>
      <c r="T11" s="41">
        <f t="shared" si="4"/>
        <v>2001</v>
      </c>
      <c r="U11" s="39">
        <v>226.90070507308687</v>
      </c>
      <c r="V11" s="39">
        <v>4.1703312111749762</v>
      </c>
      <c r="W11" s="39"/>
      <c r="X11" s="41">
        <f t="shared" si="5"/>
        <v>2001</v>
      </c>
      <c r="Y11" s="39">
        <v>87.564570000000003</v>
      </c>
      <c r="AA11" s="41">
        <f t="shared" si="5"/>
        <v>2001</v>
      </c>
      <c r="AB11" s="39">
        <v>96.35915</v>
      </c>
      <c r="AC11" s="39">
        <v>102.34309721461189</v>
      </c>
      <c r="AE11" s="41">
        <f t="shared" si="6"/>
        <v>2001</v>
      </c>
      <c r="AF11" s="39">
        <v>87.564570000000003</v>
      </c>
      <c r="AG11" s="1"/>
      <c r="AH11" s="41">
        <f t="shared" si="7"/>
        <v>2001</v>
      </c>
      <c r="AI11" s="39">
        <v>96.35915</v>
      </c>
      <c r="AJ11" s="39">
        <v>102.34309721461189</v>
      </c>
      <c r="AL11" s="41">
        <f t="shared" si="8"/>
        <v>2001</v>
      </c>
      <c r="AM11" s="39">
        <v>876.63974350000012</v>
      </c>
      <c r="AN11" s="39">
        <v>75.37745000000001</v>
      </c>
      <c r="AO11" s="57">
        <v>1109.2839375000001</v>
      </c>
      <c r="AP11" s="39">
        <v>95.381249999999994</v>
      </c>
      <c r="AQ11" s="39">
        <v>9.7537599999999998</v>
      </c>
      <c r="AR11" s="39">
        <v>2.4333599999999995</v>
      </c>
      <c r="AS11" s="39">
        <v>87.564570000000003</v>
      </c>
      <c r="AT11" s="39">
        <v>0.97789999999999999</v>
      </c>
      <c r="AU11" s="39">
        <v>96.35915</v>
      </c>
      <c r="AV11" s="39">
        <v>7.7637895416434421</v>
      </c>
      <c r="AW11" s="39">
        <v>0</v>
      </c>
      <c r="AX11" s="39">
        <v>0</v>
      </c>
      <c r="AY11" s="39">
        <v>88.595360458356552</v>
      </c>
      <c r="AZ11" s="55">
        <v>2001</v>
      </c>
      <c r="BA11" s="55">
        <v>365</v>
      </c>
      <c r="BB11" s="36">
        <v>37256</v>
      </c>
      <c r="BC11" s="43"/>
      <c r="BD11" s="43"/>
      <c r="BE11" s="43"/>
      <c r="BF11" s="43"/>
      <c r="BM11" s="39">
        <v>127.84000000000002</v>
      </c>
      <c r="BN11" s="39"/>
      <c r="BO11" s="39"/>
      <c r="BP11" s="39"/>
      <c r="BQ11" s="39">
        <v>106.8244946147303</v>
      </c>
      <c r="BR11" s="39"/>
      <c r="BS11" s="39"/>
      <c r="BX11" s="39">
        <v>-40.275430000000014</v>
      </c>
      <c r="BY11" s="39">
        <v>-10.465344614730299</v>
      </c>
      <c r="BZ11" s="39">
        <v>-40.275430000000014</v>
      </c>
      <c r="CA11" s="39">
        <v>-10.465344614730299</v>
      </c>
      <c r="CC11" s="40">
        <v>2.1922916128003447</v>
      </c>
      <c r="CD11" s="40">
        <v>0.23531416752142126</v>
      </c>
    </row>
    <row r="12" spans="1:82" ht="13.15" x14ac:dyDescent="0.4">
      <c r="A12" s="38">
        <f t="shared" si="2"/>
        <v>2002</v>
      </c>
      <c r="B12" s="39">
        <v>107.43019999999999</v>
      </c>
      <c r="C12" s="39">
        <v>8.5140600000000006</v>
      </c>
      <c r="D12" s="39">
        <v>115.94425999999999</v>
      </c>
      <c r="E12" s="39">
        <v>2.4145370044712049</v>
      </c>
      <c r="F12" s="39">
        <v>127.04000000000002</v>
      </c>
      <c r="G12" s="39"/>
      <c r="H12" s="41">
        <f t="shared" si="3"/>
        <v>2002</v>
      </c>
      <c r="I12" s="39">
        <v>104.28905808602453</v>
      </c>
      <c r="J12" s="39">
        <v>109.66601611647999</v>
      </c>
      <c r="K12" s="39">
        <v>1.8294073496237555</v>
      </c>
      <c r="L12" s="39">
        <v>7.5264613534363827</v>
      </c>
      <c r="M12" s="39">
        <v>96.762596732588136</v>
      </c>
      <c r="N12" s="39">
        <v>38.398510941034772</v>
      </c>
      <c r="O12" s="57">
        <v>1125.3490000000002</v>
      </c>
      <c r="P12" s="39">
        <v>102.1382</v>
      </c>
      <c r="Q12" s="57">
        <v>9882.2206383561643</v>
      </c>
      <c r="R12" s="39">
        <v>1.7038311445441663</v>
      </c>
      <c r="S12" s="39"/>
      <c r="T12" s="41">
        <f t="shared" si="4"/>
        <v>2002</v>
      </c>
      <c r="U12" s="39">
        <v>223.80259673258814</v>
      </c>
      <c r="V12" s="39">
        <v>4.118368149015371</v>
      </c>
      <c r="W12" s="39"/>
      <c r="X12" s="41">
        <f t="shared" si="5"/>
        <v>2002</v>
      </c>
      <c r="Y12" s="39">
        <v>86.630759999999995</v>
      </c>
      <c r="AA12" s="41">
        <f t="shared" si="5"/>
        <v>2002</v>
      </c>
      <c r="AB12" s="39">
        <v>95.101770000000002</v>
      </c>
      <c r="AC12" s="39">
        <v>101.00763334246578</v>
      </c>
      <c r="AE12" s="41">
        <f t="shared" si="6"/>
        <v>2002</v>
      </c>
      <c r="AF12" s="39">
        <v>86.630759999999995</v>
      </c>
      <c r="AG12" s="1"/>
      <c r="AH12" s="41">
        <f t="shared" si="7"/>
        <v>2002</v>
      </c>
      <c r="AI12" s="39">
        <v>95.101770000000002</v>
      </c>
      <c r="AJ12" s="39">
        <v>101.00763334246578</v>
      </c>
      <c r="AL12" s="41">
        <f t="shared" si="8"/>
        <v>2002</v>
      </c>
      <c r="AM12" s="39">
        <v>860.26993700000003</v>
      </c>
      <c r="AN12" s="39">
        <v>73.969899999999996</v>
      </c>
      <c r="AO12" s="57">
        <v>1095.2536218</v>
      </c>
      <c r="AP12" s="39">
        <v>94.174859999999995</v>
      </c>
      <c r="AQ12" s="39">
        <v>10.617229999999999</v>
      </c>
      <c r="AR12" s="39">
        <v>2.0436300000000003</v>
      </c>
      <c r="AS12" s="39">
        <v>86.630759999999995</v>
      </c>
      <c r="AT12" s="39">
        <v>0.92691000000000001</v>
      </c>
      <c r="AU12" s="39">
        <v>95.101770000000002</v>
      </c>
      <c r="AV12" s="39">
        <v>7.5264613534363827</v>
      </c>
      <c r="AW12" s="39">
        <v>0</v>
      </c>
      <c r="AX12" s="39">
        <v>0</v>
      </c>
      <c r="AY12" s="39">
        <v>87.575308646563613</v>
      </c>
      <c r="AZ12" s="55">
        <v>2002</v>
      </c>
      <c r="BA12" s="55">
        <v>365</v>
      </c>
      <c r="BB12" s="36">
        <v>37621</v>
      </c>
      <c r="BC12" s="43"/>
      <c r="BD12" s="43"/>
      <c r="BE12" s="43"/>
      <c r="BF12" s="43"/>
      <c r="BM12" s="39">
        <v>127.04000000000002</v>
      </c>
      <c r="BN12" s="39"/>
      <c r="BO12" s="39"/>
      <c r="BP12" s="39"/>
      <c r="BQ12" s="39">
        <v>104.28905808602453</v>
      </c>
      <c r="BR12" s="39"/>
      <c r="BS12" s="39"/>
      <c r="BX12" s="39">
        <v>-40.409240000000025</v>
      </c>
      <c r="BY12" s="39">
        <v>-9.1872880860245232</v>
      </c>
      <c r="BZ12" s="39">
        <v>-40.409240000000025</v>
      </c>
      <c r="CA12" s="39">
        <v>-9.1872880860245232</v>
      </c>
      <c r="CC12" s="40">
        <v>2.1729475009815657</v>
      </c>
      <c r="CD12" s="40">
        <v>0.24162142416763432</v>
      </c>
    </row>
    <row r="13" spans="1:82" ht="13.15" x14ac:dyDescent="0.4">
      <c r="A13" s="38">
        <f t="shared" si="2"/>
        <v>2003</v>
      </c>
      <c r="B13" s="39">
        <v>97.834930000000014</v>
      </c>
      <c r="C13" s="39">
        <v>8.2380100000000027</v>
      </c>
      <c r="D13" s="39">
        <v>106.07294000000002</v>
      </c>
      <c r="E13" s="39">
        <v>2.2126235508823218</v>
      </c>
      <c r="F13" s="39">
        <v>116.22999999999998</v>
      </c>
      <c r="G13" s="39"/>
      <c r="H13" s="41">
        <f t="shared" si="3"/>
        <v>2003</v>
      </c>
      <c r="I13" s="39">
        <v>103.61012194938138</v>
      </c>
      <c r="J13" s="39">
        <v>109.20848107133229</v>
      </c>
      <c r="K13" s="39">
        <v>1.821774921603259</v>
      </c>
      <c r="L13" s="39">
        <v>7.3003670052713296</v>
      </c>
      <c r="M13" s="39">
        <v>96.309754944110054</v>
      </c>
      <c r="N13" s="39">
        <v>38.218808752827819</v>
      </c>
      <c r="O13" s="57">
        <v>1120.0824500000001</v>
      </c>
      <c r="P13" s="39">
        <v>101.9068</v>
      </c>
      <c r="Q13" s="57">
        <v>9859.8318958904092</v>
      </c>
      <c r="R13" s="39">
        <v>1.6999710165328292</v>
      </c>
      <c r="S13" s="39"/>
      <c r="T13" s="41">
        <f t="shared" si="4"/>
        <v>2003</v>
      </c>
      <c r="U13" s="39">
        <v>212.53975494411003</v>
      </c>
      <c r="V13" s="39">
        <v>3.9125945674151508</v>
      </c>
      <c r="W13" s="39"/>
      <c r="X13" s="41">
        <f t="shared" si="5"/>
        <v>2003</v>
      </c>
      <c r="Y13" s="39">
        <v>86.770669999999996</v>
      </c>
      <c r="AA13" s="41">
        <f t="shared" si="5"/>
        <v>2003</v>
      </c>
      <c r="AB13" s="39">
        <v>95.364130000000003</v>
      </c>
      <c r="AC13" s="39">
        <v>101.28628601826486</v>
      </c>
      <c r="AE13" s="41">
        <f t="shared" si="6"/>
        <v>2003</v>
      </c>
      <c r="AF13" s="39">
        <v>86.770669999999996</v>
      </c>
      <c r="AG13" s="1"/>
      <c r="AH13" s="41">
        <f t="shared" si="7"/>
        <v>2003</v>
      </c>
      <c r="AI13" s="39">
        <v>95.364130000000003</v>
      </c>
      <c r="AJ13" s="39">
        <v>101.28628601826486</v>
      </c>
      <c r="AL13" s="41">
        <f t="shared" si="8"/>
        <v>2003</v>
      </c>
      <c r="AM13" s="39">
        <v>854.43132809999997</v>
      </c>
      <c r="AN13" s="39">
        <v>73.467869999999991</v>
      </c>
      <c r="AO13" s="57">
        <v>1099.0638424000001</v>
      </c>
      <c r="AP13" s="39">
        <v>94.502480000000006</v>
      </c>
      <c r="AQ13" s="39">
        <v>11.423440000000001</v>
      </c>
      <c r="AR13" s="39">
        <v>1.8793599999999999</v>
      </c>
      <c r="AS13" s="39">
        <v>86.770669999999996</v>
      </c>
      <c r="AT13" s="39">
        <v>0.86165000000000003</v>
      </c>
      <c r="AU13" s="39">
        <v>95.364130000000003</v>
      </c>
      <c r="AV13" s="39">
        <v>7.3003670052713296</v>
      </c>
      <c r="AW13" s="39">
        <v>0</v>
      </c>
      <c r="AX13" s="39">
        <v>0</v>
      </c>
      <c r="AY13" s="39">
        <v>88.063762994728677</v>
      </c>
      <c r="AZ13" s="55">
        <v>2003</v>
      </c>
      <c r="BA13" s="55">
        <v>365</v>
      </c>
      <c r="BB13" s="36">
        <v>37986</v>
      </c>
      <c r="BC13" s="43"/>
      <c r="BD13" s="43"/>
      <c r="BE13" s="43"/>
      <c r="BF13" s="43"/>
      <c r="BM13" s="39">
        <v>116.22999999999998</v>
      </c>
      <c r="BN13" s="39"/>
      <c r="BO13" s="39"/>
      <c r="BP13" s="39"/>
      <c r="BQ13" s="39">
        <v>103.61012194938138</v>
      </c>
      <c r="BR13" s="39"/>
      <c r="BS13" s="39"/>
      <c r="BX13" s="39">
        <v>-29.45932999999998</v>
      </c>
      <c r="BY13" s="39">
        <v>-8.2459919493813771</v>
      </c>
      <c r="BZ13" s="39">
        <v>-29.45932999999998</v>
      </c>
      <c r="CA13" s="39">
        <v>-8.2459919493813771</v>
      </c>
      <c r="CC13" s="40">
        <v>1.9788678290853638</v>
      </c>
      <c r="CD13" s="40">
        <v>0.23378737153687121</v>
      </c>
    </row>
    <row r="14" spans="1:82" ht="13.15" x14ac:dyDescent="0.4">
      <c r="A14" s="38">
        <f t="shared" si="2"/>
        <v>2004</v>
      </c>
      <c r="B14" s="39">
        <v>87.516430000000014</v>
      </c>
      <c r="C14" s="39">
        <v>7.8575899999999992</v>
      </c>
      <c r="D14" s="39">
        <v>95.374020000000016</v>
      </c>
      <c r="E14" s="39">
        <v>1.9876744691896275</v>
      </c>
      <c r="F14" s="39">
        <v>104.53</v>
      </c>
      <c r="G14" s="39"/>
      <c r="H14" s="41">
        <f t="shared" si="3"/>
        <v>2004</v>
      </c>
      <c r="I14" s="39">
        <v>96.807551550595775</v>
      </c>
      <c r="J14" s="39">
        <v>102.05145594987491</v>
      </c>
      <c r="K14" s="39">
        <v>1.6977327901214587</v>
      </c>
      <c r="L14" s="39">
        <v>7.0856805273799699</v>
      </c>
      <c r="M14" s="39">
        <v>89.721871023215812</v>
      </c>
      <c r="N14" s="39">
        <v>35.604524500888864</v>
      </c>
      <c r="O14" s="57">
        <v>1043.4653599999999</v>
      </c>
      <c r="P14" s="39">
        <v>94.964500000000001</v>
      </c>
      <c r="Q14" s="57">
        <v>9163.0363866120224</v>
      </c>
      <c r="R14" s="39">
        <v>1.5798338597606936</v>
      </c>
      <c r="S14" s="39"/>
      <c r="T14" s="41">
        <f t="shared" si="4"/>
        <v>2004</v>
      </c>
      <c r="U14" s="39">
        <v>194.25187102321581</v>
      </c>
      <c r="V14" s="39">
        <v>3.5675083289503213</v>
      </c>
      <c r="W14" s="39"/>
      <c r="X14" s="41">
        <f t="shared" si="5"/>
        <v>2004</v>
      </c>
      <c r="Y14" s="39">
        <v>89.070900000000023</v>
      </c>
      <c r="AA14" s="41">
        <f t="shared" si="5"/>
        <v>2004</v>
      </c>
      <c r="AB14" s="39">
        <v>97.441179999999989</v>
      </c>
      <c r="AC14" s="39">
        <v>103.4923217716895</v>
      </c>
      <c r="AE14" s="41">
        <f t="shared" si="6"/>
        <v>2004</v>
      </c>
      <c r="AF14" s="39">
        <v>89.070900000000023</v>
      </c>
      <c r="AG14" s="1"/>
      <c r="AH14" s="41">
        <f t="shared" si="7"/>
        <v>2004</v>
      </c>
      <c r="AI14" s="39">
        <v>97.441179999999989</v>
      </c>
      <c r="AJ14" s="39">
        <v>103.4923217716895</v>
      </c>
      <c r="AL14" s="41">
        <f t="shared" si="8"/>
        <v>2004</v>
      </c>
      <c r="AM14" s="39">
        <v>875.54129000000023</v>
      </c>
      <c r="AN14" s="39">
        <v>75.283000000000015</v>
      </c>
      <c r="AO14" s="57">
        <v>1123.2199338999999</v>
      </c>
      <c r="AP14" s="39">
        <v>96.579529999999991</v>
      </c>
      <c r="AQ14" s="39">
        <v>11.566889999999999</v>
      </c>
      <c r="AR14" s="39">
        <v>2.2210100000000002</v>
      </c>
      <c r="AS14" s="39">
        <v>89.070900000000023</v>
      </c>
      <c r="AT14" s="39">
        <v>0.86165000000000003</v>
      </c>
      <c r="AU14" s="39">
        <v>97.441179999999989</v>
      </c>
      <c r="AV14" s="39">
        <v>7.0856805273799699</v>
      </c>
      <c r="AW14" s="39">
        <v>0</v>
      </c>
      <c r="AX14" s="39">
        <v>0</v>
      </c>
      <c r="AY14" s="39">
        <v>90.355499472620025</v>
      </c>
      <c r="AZ14" s="55">
        <v>2004</v>
      </c>
      <c r="BA14" s="55">
        <v>366</v>
      </c>
      <c r="BB14" s="36">
        <v>38352</v>
      </c>
      <c r="BC14" s="43"/>
      <c r="BD14" s="43"/>
      <c r="BE14" s="43"/>
      <c r="BF14" s="43"/>
      <c r="BM14" s="39">
        <v>104.53</v>
      </c>
      <c r="BN14" s="39"/>
      <c r="BO14" s="39"/>
      <c r="BP14" s="39"/>
      <c r="BQ14" s="39">
        <v>96.807551550595775</v>
      </c>
      <c r="BR14" s="39"/>
      <c r="BS14" s="39"/>
      <c r="BX14" s="39">
        <v>-15.459099999999978</v>
      </c>
      <c r="BY14" s="39">
        <v>0.63362844940421326</v>
      </c>
      <c r="BZ14" s="39">
        <v>-15.459099999999978</v>
      </c>
      <c r="CA14" s="39">
        <v>0.63362844940421326</v>
      </c>
      <c r="CC14" s="40">
        <v>1.7653231726557881</v>
      </c>
      <c r="CD14" s="40">
        <v>0.2223821253574261</v>
      </c>
    </row>
    <row r="15" spans="1:82" ht="13.15" x14ac:dyDescent="0.4">
      <c r="A15" s="38">
        <f t="shared" si="2"/>
        <v>2005</v>
      </c>
      <c r="B15" s="39">
        <v>77.1785</v>
      </c>
      <c r="C15" s="39">
        <v>7.5426299999999999</v>
      </c>
      <c r="D15" s="39">
        <v>84.721130000000002</v>
      </c>
      <c r="E15" s="39">
        <v>1.7750810969269002</v>
      </c>
      <c r="F15" s="39">
        <v>92.890000000000015</v>
      </c>
      <c r="G15" s="39"/>
      <c r="H15" s="41">
        <f t="shared" si="3"/>
        <v>2005</v>
      </c>
      <c r="I15" s="39">
        <v>88.581865599361251</v>
      </c>
      <c r="J15" s="39">
        <v>93.15315109516915</v>
      </c>
      <c r="K15" s="39">
        <v>1.5539459286376467</v>
      </c>
      <c r="L15" s="39">
        <v>6.7366085056381282</v>
      </c>
      <c r="M15" s="39">
        <v>81.84525709372312</v>
      </c>
      <c r="N15" s="39">
        <v>32.478830727025191</v>
      </c>
      <c r="O15" s="57">
        <v>951.86033999999995</v>
      </c>
      <c r="P15" s="39">
        <v>86.415330000000012</v>
      </c>
      <c r="Q15" s="57">
        <v>8360.9791204109588</v>
      </c>
      <c r="R15" s="39">
        <v>1.441548124208786</v>
      </c>
      <c r="S15" s="39"/>
      <c r="T15" s="41">
        <f t="shared" si="4"/>
        <v>2005</v>
      </c>
      <c r="U15" s="39">
        <v>174.73525709372313</v>
      </c>
      <c r="V15" s="39">
        <v>3.2166292211356859</v>
      </c>
      <c r="W15" s="39"/>
      <c r="X15" s="41">
        <f t="shared" si="5"/>
        <v>2005</v>
      </c>
      <c r="Y15" s="39">
        <v>91.517700000000005</v>
      </c>
      <c r="AA15" s="41">
        <f t="shared" si="5"/>
        <v>2005</v>
      </c>
      <c r="AB15" s="39">
        <v>94.956669999999988</v>
      </c>
      <c r="AC15" s="39">
        <v>100.85352256621005</v>
      </c>
      <c r="AE15" s="41">
        <f t="shared" si="6"/>
        <v>2005</v>
      </c>
      <c r="AF15" s="39">
        <v>91.517700000000005</v>
      </c>
      <c r="AG15" s="1"/>
      <c r="AH15" s="41">
        <f t="shared" si="7"/>
        <v>2005</v>
      </c>
      <c r="AI15" s="39">
        <v>94.956669999999988</v>
      </c>
      <c r="AJ15" s="39">
        <v>100.85352256621005</v>
      </c>
      <c r="AL15" s="41">
        <f t="shared" si="8"/>
        <v>2005</v>
      </c>
      <c r="AM15" s="39">
        <v>905.66787460000023</v>
      </c>
      <c r="AN15" s="39">
        <v>77.87342000000001</v>
      </c>
      <c r="AO15" s="57">
        <v>1096.4331364</v>
      </c>
      <c r="AP15" s="39">
        <v>94.276279999999986</v>
      </c>
      <c r="AQ15" s="39">
        <v>11.464559999999999</v>
      </c>
      <c r="AR15" s="39">
        <v>2.1797199999999997</v>
      </c>
      <c r="AS15" s="39">
        <v>91.517700000000005</v>
      </c>
      <c r="AT15" s="39">
        <v>0.68038999999999994</v>
      </c>
      <c r="AU15" s="39">
        <v>94.956669999999988</v>
      </c>
      <c r="AV15" s="39">
        <v>6.7366085056381282</v>
      </c>
      <c r="AW15" s="39">
        <v>0</v>
      </c>
      <c r="AX15" s="39">
        <v>0</v>
      </c>
      <c r="AY15" s="39">
        <v>88.220061494361858</v>
      </c>
      <c r="AZ15" s="55">
        <v>2005</v>
      </c>
      <c r="BA15" s="55">
        <v>365</v>
      </c>
      <c r="BB15" s="36">
        <v>38717</v>
      </c>
      <c r="BC15" s="43"/>
      <c r="BD15" s="43"/>
      <c r="BE15" s="43"/>
      <c r="BF15" s="43"/>
      <c r="BM15" s="39">
        <v>92.890000000000015</v>
      </c>
      <c r="BN15" s="39"/>
      <c r="BO15" s="39"/>
      <c r="BP15" s="39"/>
      <c r="BQ15" s="39">
        <v>88.581865599361251</v>
      </c>
      <c r="BR15" s="39"/>
      <c r="BS15" s="39"/>
      <c r="BX15" s="39">
        <v>-1.3723000000000098</v>
      </c>
      <c r="BY15" s="39">
        <v>6.3748044006387374</v>
      </c>
      <c r="BZ15" s="39">
        <v>-1.3723000000000098</v>
      </c>
      <c r="CA15" s="39">
        <v>6.3748044006387374</v>
      </c>
      <c r="CC15" s="40">
        <v>1.5610585171069755</v>
      </c>
      <c r="CD15" s="40">
        <v>0.21405310774994815</v>
      </c>
    </row>
    <row r="16" spans="1:82" ht="13.15" x14ac:dyDescent="0.4">
      <c r="A16" s="38">
        <f t="shared" si="2"/>
        <v>2006</v>
      </c>
      <c r="B16" s="39">
        <v>69.664660000000012</v>
      </c>
      <c r="C16" s="39">
        <v>6.9131999999999989</v>
      </c>
      <c r="D16" s="39">
        <v>76.577860000000015</v>
      </c>
      <c r="E16" s="39">
        <v>1.6052414252687783</v>
      </c>
      <c r="F16" s="39">
        <v>83.949999999999989</v>
      </c>
      <c r="G16" s="39"/>
      <c r="H16" s="41">
        <f t="shared" si="3"/>
        <v>2006</v>
      </c>
      <c r="I16" s="39">
        <v>80.276195165416581</v>
      </c>
      <c r="J16" s="39">
        <v>84.12389288054635</v>
      </c>
      <c r="K16" s="39">
        <v>1.4033232296062796</v>
      </c>
      <c r="L16" s="39">
        <v>6.2837618034217382</v>
      </c>
      <c r="M16" s="39">
        <v>73.992433361994841</v>
      </c>
      <c r="N16" s="39">
        <v>29.362577668892524</v>
      </c>
      <c r="O16" s="57">
        <v>860.53200000000004</v>
      </c>
      <c r="P16" s="39">
        <v>77.838999999999999</v>
      </c>
      <c r="Q16" s="57">
        <v>7531.1898219178074</v>
      </c>
      <c r="R16" s="39">
        <v>1.2984810037789323</v>
      </c>
      <c r="S16" s="39"/>
      <c r="T16" s="41">
        <f t="shared" si="4"/>
        <v>2006</v>
      </c>
      <c r="U16" s="39">
        <v>157.94243336199483</v>
      </c>
      <c r="V16" s="39">
        <v>2.9037224290477104</v>
      </c>
      <c r="W16" s="39"/>
      <c r="X16" s="41">
        <f t="shared" si="5"/>
        <v>2006</v>
      </c>
      <c r="Y16" s="39">
        <v>90.598010000000016</v>
      </c>
      <c r="AA16" s="41">
        <f t="shared" si="5"/>
        <v>2006</v>
      </c>
      <c r="AB16" s="39">
        <v>90.059669999999997</v>
      </c>
      <c r="AC16" s="39">
        <v>95.652416630136983</v>
      </c>
      <c r="AE16" s="41">
        <f t="shared" si="6"/>
        <v>2006</v>
      </c>
      <c r="AF16" s="39">
        <v>90.598010000000016</v>
      </c>
      <c r="AG16" s="1"/>
      <c r="AH16" s="41">
        <f t="shared" si="7"/>
        <v>2006</v>
      </c>
      <c r="AI16" s="39">
        <v>90.059669999999997</v>
      </c>
      <c r="AJ16" s="39">
        <v>95.652416630136983</v>
      </c>
      <c r="AL16" s="41">
        <f t="shared" si="8"/>
        <v>2006</v>
      </c>
      <c r="AM16" s="39">
        <v>899.8978827000002</v>
      </c>
      <c r="AN16" s="39">
        <v>77.377290000000016</v>
      </c>
      <c r="AO16" s="57">
        <v>1039.4810264</v>
      </c>
      <c r="AP16" s="39">
        <v>89.379279999999994</v>
      </c>
      <c r="AQ16" s="39">
        <v>10.73434</v>
      </c>
      <c r="AR16" s="39">
        <v>2.48638</v>
      </c>
      <c r="AS16" s="39">
        <v>90.598010000000016</v>
      </c>
      <c r="AT16" s="39">
        <v>0.68038999999999994</v>
      </c>
      <c r="AU16" s="39">
        <v>90.059669999999997</v>
      </c>
      <c r="AV16" s="39">
        <v>6.2837618034217382</v>
      </c>
      <c r="AW16" s="39">
        <v>0</v>
      </c>
      <c r="AX16" s="39">
        <v>0</v>
      </c>
      <c r="AY16" s="39">
        <v>83.775908196578257</v>
      </c>
      <c r="AZ16" s="55">
        <v>2006</v>
      </c>
      <c r="BA16" s="55">
        <v>365</v>
      </c>
      <c r="BB16" s="36">
        <v>39082</v>
      </c>
      <c r="BC16" s="43"/>
      <c r="BD16" s="43"/>
      <c r="BE16" s="43"/>
      <c r="BF16" s="43"/>
      <c r="BM16" s="39">
        <v>83.949999999999989</v>
      </c>
      <c r="BN16" s="39"/>
      <c r="BO16" s="39"/>
      <c r="BP16" s="39"/>
      <c r="BQ16" s="39">
        <v>80.276195165416581</v>
      </c>
      <c r="BR16" s="39"/>
      <c r="BS16" s="39"/>
      <c r="BX16" s="39">
        <v>6.6480100000000277</v>
      </c>
      <c r="BY16" s="39">
        <v>9.7834748345834157</v>
      </c>
      <c r="BZ16" s="39">
        <v>6.6480100000000277</v>
      </c>
      <c r="CA16" s="39">
        <v>9.7834748345834157</v>
      </c>
      <c r="CC16" s="40">
        <v>1.4090790937160174</v>
      </c>
      <c r="CD16" s="40">
        <v>0.1961904461039374</v>
      </c>
    </row>
    <row r="17" spans="1:82" ht="13.15" x14ac:dyDescent="0.4">
      <c r="A17" s="38">
        <f t="shared" si="2"/>
        <v>2007</v>
      </c>
      <c r="B17" s="39">
        <v>70.357019999999991</v>
      </c>
      <c r="C17" s="39">
        <v>6.21807</v>
      </c>
      <c r="D17" s="39">
        <v>76.575089999999989</v>
      </c>
      <c r="E17" s="39">
        <v>1.5995221329757567</v>
      </c>
      <c r="F17" s="39">
        <v>83.91</v>
      </c>
      <c r="G17" s="39"/>
      <c r="H17" s="41">
        <f t="shared" si="3"/>
        <v>2007</v>
      </c>
      <c r="I17" s="39">
        <v>72.582166865984519</v>
      </c>
      <c r="J17" s="39">
        <v>76.482245796020422</v>
      </c>
      <c r="K17" s="39">
        <v>1.2758481390110823</v>
      </c>
      <c r="L17" s="39">
        <v>6.0419682417369014</v>
      </c>
      <c r="M17" s="39">
        <v>66.540198624247623</v>
      </c>
      <c r="N17" s="39">
        <v>26.405291209297406</v>
      </c>
      <c r="O17" s="57">
        <v>773.86250999999993</v>
      </c>
      <c r="P17" s="39">
        <v>70.439190000000011</v>
      </c>
      <c r="Q17" s="57">
        <v>6815.2328626027411</v>
      </c>
      <c r="R17" s="39">
        <v>1.1750401487246105</v>
      </c>
      <c r="S17" s="39"/>
      <c r="T17" s="41">
        <f t="shared" si="4"/>
        <v>2007</v>
      </c>
      <c r="U17" s="39">
        <v>150.45019862424761</v>
      </c>
      <c r="V17" s="39">
        <v>2.7745622817003674</v>
      </c>
      <c r="W17" s="39"/>
      <c r="X17" s="41">
        <f t="shared" si="5"/>
        <v>2007</v>
      </c>
      <c r="Y17" s="39">
        <v>87.874880000000005</v>
      </c>
      <c r="AA17" s="41">
        <f t="shared" si="5"/>
        <v>2007</v>
      </c>
      <c r="AB17" s="39">
        <v>91.055240000000012</v>
      </c>
      <c r="AC17" s="39">
        <v>96.709811981735186</v>
      </c>
      <c r="AE17" s="41">
        <f t="shared" si="6"/>
        <v>2007</v>
      </c>
      <c r="AF17" s="39">
        <v>87.874880000000005</v>
      </c>
      <c r="AG17" s="1"/>
      <c r="AH17" s="41">
        <f t="shared" si="7"/>
        <v>2007</v>
      </c>
      <c r="AI17" s="39">
        <v>91.055240000000012</v>
      </c>
      <c r="AJ17" s="39">
        <v>96.709811981735186</v>
      </c>
      <c r="AL17" s="41">
        <f t="shared" si="8"/>
        <v>2007</v>
      </c>
      <c r="AM17" s="39">
        <v>889.83979350000004</v>
      </c>
      <c r="AN17" s="39">
        <v>76.512450000000001</v>
      </c>
      <c r="AO17" s="57">
        <v>1048.7443214000002</v>
      </c>
      <c r="AP17" s="39">
        <v>90.175780000000017</v>
      </c>
      <c r="AQ17" s="39">
        <v>8.8497599999999998</v>
      </c>
      <c r="AR17" s="39">
        <v>2.51267</v>
      </c>
      <c r="AS17" s="39">
        <v>87.874880000000005</v>
      </c>
      <c r="AT17" s="39">
        <v>0.87946000000000002</v>
      </c>
      <c r="AU17" s="39">
        <v>91.055240000000012</v>
      </c>
      <c r="AV17" s="39">
        <v>6.0419682417369014</v>
      </c>
      <c r="AW17" s="39">
        <v>0</v>
      </c>
      <c r="AX17" s="39">
        <v>0</v>
      </c>
      <c r="AY17" s="39">
        <v>85.013271758263116</v>
      </c>
      <c r="AZ17" s="55">
        <v>2007</v>
      </c>
      <c r="BA17" s="55">
        <v>365</v>
      </c>
      <c r="BB17" s="36">
        <v>39447</v>
      </c>
      <c r="BC17" s="43"/>
      <c r="BD17" s="43"/>
      <c r="BE17" s="43"/>
      <c r="BF17" s="43"/>
      <c r="BM17" s="39">
        <v>83.91</v>
      </c>
      <c r="BN17" s="39"/>
      <c r="BO17" s="39"/>
      <c r="BP17" s="39"/>
      <c r="BQ17" s="39">
        <v>72.582166865984519</v>
      </c>
      <c r="BR17" s="39"/>
      <c r="BS17" s="39"/>
      <c r="BX17" s="39">
        <v>3.964880000000008</v>
      </c>
      <c r="BY17" s="39">
        <v>18.473073134015493</v>
      </c>
      <c r="BZ17" s="39">
        <v>3.964880000000008</v>
      </c>
      <c r="CA17" s="39">
        <v>18.473073134015493</v>
      </c>
      <c r="CC17" s="40">
        <v>1.4230831813168927</v>
      </c>
      <c r="CD17" s="40">
        <v>0.17646327709389431</v>
      </c>
    </row>
    <row r="18" spans="1:82" ht="13.15" x14ac:dyDescent="0.4">
      <c r="A18" s="38">
        <f t="shared" si="2"/>
        <v>2008</v>
      </c>
      <c r="B18" s="39">
        <v>65.496750000000006</v>
      </c>
      <c r="C18" s="39">
        <v>6.2920800000000003</v>
      </c>
      <c r="D18" s="39">
        <v>71.788830000000004</v>
      </c>
      <c r="E18" s="39">
        <v>1.4992073227153222</v>
      </c>
      <c r="F18" s="39">
        <v>78.710000000000008</v>
      </c>
      <c r="G18" s="39"/>
      <c r="H18" s="41">
        <f t="shared" si="3"/>
        <v>2008</v>
      </c>
      <c r="I18" s="39">
        <v>70.00924143735898</v>
      </c>
      <c r="J18" s="39">
        <v>73.867105940817709</v>
      </c>
      <c r="K18" s="39">
        <v>1.2288566262954479</v>
      </c>
      <c r="L18" s="39">
        <v>5.8220479721827356</v>
      </c>
      <c r="M18" s="39">
        <v>64.18719346517625</v>
      </c>
      <c r="N18" s="39">
        <v>25.471543073180214</v>
      </c>
      <c r="O18" s="57">
        <v>746.49705999999981</v>
      </c>
      <c r="P18" s="39">
        <v>68.044009999999986</v>
      </c>
      <c r="Q18" s="57">
        <v>6565.5033146174846</v>
      </c>
      <c r="R18" s="39">
        <v>1.1319833301064628</v>
      </c>
      <c r="S18" s="39"/>
      <c r="T18" s="41">
        <f t="shared" si="4"/>
        <v>2008</v>
      </c>
      <c r="U18" s="39">
        <v>142.89719346517626</v>
      </c>
      <c r="V18" s="39">
        <v>2.6311906528217852</v>
      </c>
      <c r="W18" s="39"/>
      <c r="X18" s="41">
        <f t="shared" si="5"/>
        <v>2008</v>
      </c>
      <c r="Y18" s="39">
        <v>86.489740000000012</v>
      </c>
      <c r="AA18" s="41">
        <f t="shared" si="5"/>
        <v>2008</v>
      </c>
      <c r="AB18" s="39">
        <v>93.473470000000006</v>
      </c>
      <c r="AC18" s="39">
        <v>99.278215168949785</v>
      </c>
      <c r="AE18" s="41">
        <f t="shared" si="6"/>
        <v>2008</v>
      </c>
      <c r="AF18" s="39">
        <v>86.489740000000012</v>
      </c>
      <c r="AG18" s="1"/>
      <c r="AH18" s="41">
        <f t="shared" si="7"/>
        <v>2008</v>
      </c>
      <c r="AI18" s="39">
        <v>93.473470000000006</v>
      </c>
      <c r="AJ18" s="39">
        <v>99.278215168949785</v>
      </c>
      <c r="AL18" s="41">
        <f t="shared" si="8"/>
        <v>2008</v>
      </c>
      <c r="AM18" s="39">
        <v>864.9151916000003</v>
      </c>
      <c r="AN18" s="39">
        <v>74.369320000000016</v>
      </c>
      <c r="AO18" s="57">
        <v>1078.8904444000002</v>
      </c>
      <c r="AP18" s="39">
        <v>92.767880000000005</v>
      </c>
      <c r="AQ18" s="39">
        <v>8.4573600000000013</v>
      </c>
      <c r="AR18" s="39">
        <v>3.6630599999999998</v>
      </c>
      <c r="AS18" s="39">
        <v>86.489740000000012</v>
      </c>
      <c r="AT18" s="39">
        <v>0.70559000000000005</v>
      </c>
      <c r="AU18" s="39">
        <v>93.473470000000006</v>
      </c>
      <c r="AV18" s="39">
        <v>5.8220479721827356</v>
      </c>
      <c r="AW18" s="39">
        <v>0</v>
      </c>
      <c r="AX18" s="39">
        <v>0</v>
      </c>
      <c r="AY18" s="39">
        <v>87.651422027817276</v>
      </c>
      <c r="AZ18" s="55">
        <v>2008</v>
      </c>
      <c r="BA18" s="55">
        <v>366</v>
      </c>
      <c r="BB18" s="36">
        <v>39813</v>
      </c>
      <c r="BC18" s="43"/>
      <c r="BD18" s="43"/>
      <c r="BE18" s="43"/>
      <c r="BF18" s="43"/>
      <c r="BM18" s="39">
        <v>78.710000000000008</v>
      </c>
      <c r="BN18" s="39"/>
      <c r="BO18" s="39"/>
      <c r="BP18" s="39"/>
      <c r="BQ18" s="39">
        <v>70.00924143735898</v>
      </c>
      <c r="BR18" s="39"/>
      <c r="BS18" s="39"/>
      <c r="BX18" s="39">
        <v>7.7797400000000039</v>
      </c>
      <c r="BY18" s="39">
        <v>23.464228562641026</v>
      </c>
      <c r="BZ18" s="39">
        <v>7.7797400000000039</v>
      </c>
      <c r="CA18" s="39">
        <v>23.464228562641026</v>
      </c>
      <c r="CC18" s="40">
        <v>1.3211568445907014</v>
      </c>
      <c r="CD18" s="40">
        <v>0.17807573611233898</v>
      </c>
    </row>
    <row r="19" spans="1:82" ht="13.15" x14ac:dyDescent="0.4">
      <c r="A19" s="38">
        <f t="shared" si="2"/>
        <v>2009</v>
      </c>
      <c r="B19" s="39">
        <v>62.820059999999998</v>
      </c>
      <c r="C19" s="39">
        <v>5.3785100000000003</v>
      </c>
      <c r="D19" s="39">
        <v>68.198570000000004</v>
      </c>
      <c r="E19" s="39">
        <v>1.4232526368570899</v>
      </c>
      <c r="F19" s="39">
        <v>74.760000000000005</v>
      </c>
      <c r="G19" s="39"/>
      <c r="H19" s="41">
        <f t="shared" si="3"/>
        <v>2009</v>
      </c>
      <c r="I19" s="39">
        <v>58.837507599696451</v>
      </c>
      <c r="J19" s="39">
        <v>61.775222571064404</v>
      </c>
      <c r="K19" s="39">
        <v>1.0305110935744637</v>
      </c>
      <c r="L19" s="39">
        <v>5.6779005489655843</v>
      </c>
      <c r="M19" s="39">
        <v>53.15960705073087</v>
      </c>
      <c r="N19" s="39">
        <v>21.095442060115129</v>
      </c>
      <c r="O19" s="57">
        <v>618.24623000000008</v>
      </c>
      <c r="P19" s="39">
        <v>56.096300000000006</v>
      </c>
      <c r="Q19" s="57">
        <v>5427.5091356164385</v>
      </c>
      <c r="R19" s="39">
        <v>0.93577743717524797</v>
      </c>
      <c r="S19" s="39"/>
      <c r="T19" s="41">
        <f t="shared" si="4"/>
        <v>2009</v>
      </c>
      <c r="U19" s="39">
        <v>127.91960705073087</v>
      </c>
      <c r="V19" s="39">
        <v>2.3590300740323378</v>
      </c>
      <c r="W19" s="39"/>
      <c r="X19" s="41">
        <f t="shared" si="5"/>
        <v>2009</v>
      </c>
      <c r="Y19" s="39">
        <v>82.686409999999995</v>
      </c>
      <c r="AA19" s="41">
        <f t="shared" si="5"/>
        <v>2009</v>
      </c>
      <c r="AB19" s="39">
        <v>87.183890000000005</v>
      </c>
      <c r="AC19" s="39">
        <v>92.598049378995455</v>
      </c>
      <c r="AE19" s="41">
        <f t="shared" si="6"/>
        <v>2009</v>
      </c>
      <c r="AF19" s="39">
        <v>82.686409999999995</v>
      </c>
      <c r="AG19" s="1"/>
      <c r="AH19" s="41">
        <f t="shared" si="7"/>
        <v>2009</v>
      </c>
      <c r="AI19" s="39">
        <v>87.183890000000005</v>
      </c>
      <c r="AJ19" s="39">
        <v>92.598049378995455</v>
      </c>
      <c r="AL19" s="41">
        <f t="shared" si="8"/>
        <v>2009</v>
      </c>
      <c r="AM19" s="39">
        <v>825.20641739999996</v>
      </c>
      <c r="AN19" s="39">
        <v>70.954979999999992</v>
      </c>
      <c r="AO19" s="57">
        <v>1007.0614710000001</v>
      </c>
      <c r="AP19" s="39">
        <v>86.591700000000003</v>
      </c>
      <c r="AQ19" s="39">
        <v>8.2268299999999996</v>
      </c>
      <c r="AR19" s="39">
        <v>3.5045999999999999</v>
      </c>
      <c r="AS19" s="39">
        <v>82.686409999999995</v>
      </c>
      <c r="AT19" s="39">
        <v>0.59219000000000011</v>
      </c>
      <c r="AU19" s="39">
        <v>87.183890000000005</v>
      </c>
      <c r="AV19" s="39">
        <v>5.6779005489655843</v>
      </c>
      <c r="AW19" s="39">
        <v>0</v>
      </c>
      <c r="AX19" s="39">
        <v>0</v>
      </c>
      <c r="AY19" s="39">
        <v>81.505989451034424</v>
      </c>
      <c r="AZ19" s="55">
        <v>2009</v>
      </c>
      <c r="BA19" s="55">
        <v>365</v>
      </c>
      <c r="BB19" s="36">
        <v>40178</v>
      </c>
      <c r="BC19" s="43"/>
      <c r="BD19" s="43"/>
      <c r="BE19" s="43"/>
      <c r="BF19" s="43"/>
      <c r="BM19" s="39">
        <v>74.760000000000005</v>
      </c>
      <c r="BN19" s="39"/>
      <c r="BO19" s="39"/>
      <c r="BP19" s="39"/>
      <c r="BQ19" s="39">
        <v>58.837507599696451</v>
      </c>
      <c r="BR19" s="39"/>
      <c r="BS19" s="39"/>
      <c r="BX19" s="39">
        <v>7.92640999999999</v>
      </c>
      <c r="BY19" s="39">
        <v>28.346382400303554</v>
      </c>
      <c r="BZ19" s="39">
        <v>7.92640999999999</v>
      </c>
      <c r="CA19" s="39">
        <v>28.346382400303554</v>
      </c>
      <c r="CC19" s="40">
        <v>1.2706361189731754</v>
      </c>
      <c r="CD19" s="40">
        <v>0.15263731358480712</v>
      </c>
    </row>
    <row r="20" spans="1:82" ht="13.15" x14ac:dyDescent="0.4">
      <c r="A20" s="38">
        <f t="shared" si="2"/>
        <v>2010</v>
      </c>
      <c r="B20" s="39">
        <v>58.046600000000005</v>
      </c>
      <c r="C20" s="39">
        <v>4.9150400000000003</v>
      </c>
      <c r="D20" s="39">
        <v>62.961640000000003</v>
      </c>
      <c r="E20" s="39">
        <v>1.3135507859158804</v>
      </c>
      <c r="F20" s="39">
        <v>68.98</v>
      </c>
      <c r="G20" s="39"/>
      <c r="H20" s="41">
        <f t="shared" si="3"/>
        <v>2010</v>
      </c>
      <c r="I20" s="39">
        <v>55.501271455691906</v>
      </c>
      <c r="J20" s="39">
        <v>58.201329844553932</v>
      </c>
      <c r="K20" s="39">
        <v>0.9708927555316117</v>
      </c>
      <c r="L20" s="39">
        <v>5.5180865889679076</v>
      </c>
      <c r="M20" s="39">
        <v>49.983184866723995</v>
      </c>
      <c r="N20" s="39">
        <v>19.834935561689836</v>
      </c>
      <c r="O20" s="57">
        <v>581.30444000000011</v>
      </c>
      <c r="P20" s="39">
        <v>52.68225000000001</v>
      </c>
      <c r="Q20" s="57">
        <v>5097.1881061643844</v>
      </c>
      <c r="R20" s="39">
        <v>0.87882553554558351</v>
      </c>
      <c r="S20" s="39"/>
      <c r="T20" s="41">
        <f t="shared" si="4"/>
        <v>2010</v>
      </c>
      <c r="U20" s="39">
        <v>118.96318486672399</v>
      </c>
      <c r="V20" s="39">
        <v>2.192376321461464</v>
      </c>
      <c r="W20" s="39"/>
      <c r="X20" s="41">
        <f t="shared" si="5"/>
        <v>2010</v>
      </c>
      <c r="Y20" s="39">
        <v>81.594099999999997</v>
      </c>
      <c r="AA20" s="41">
        <f t="shared" si="5"/>
        <v>2010</v>
      </c>
      <c r="AB20" s="39">
        <v>94.121060000000014</v>
      </c>
      <c r="AC20" s="39">
        <v>99.966020803652995</v>
      </c>
      <c r="AE20" s="41">
        <f t="shared" si="6"/>
        <v>2010</v>
      </c>
      <c r="AF20" s="39">
        <v>81.594099999999997</v>
      </c>
      <c r="AG20" s="1"/>
      <c r="AH20" s="41">
        <f t="shared" si="7"/>
        <v>2010</v>
      </c>
      <c r="AI20" s="39">
        <v>94.121060000000014</v>
      </c>
      <c r="AJ20" s="39">
        <v>99.966020803652995</v>
      </c>
      <c r="AL20" s="41">
        <f t="shared" si="8"/>
        <v>2010</v>
      </c>
      <c r="AM20" s="39">
        <v>823.09150190000003</v>
      </c>
      <c r="AN20" s="39">
        <v>70.773129999999995</v>
      </c>
      <c r="AO20" s="57">
        <v>1086.5391465000002</v>
      </c>
      <c r="AP20" s="39">
        <v>93.425550000000015</v>
      </c>
      <c r="AQ20" s="39">
        <v>7.8688199999999995</v>
      </c>
      <c r="AR20" s="39">
        <v>2.9521499999999996</v>
      </c>
      <c r="AS20" s="39">
        <v>81.594099999999997</v>
      </c>
      <c r="AT20" s="39">
        <v>0.69550999999999996</v>
      </c>
      <c r="AU20" s="39">
        <v>94.121060000000014</v>
      </c>
      <c r="AV20" s="39">
        <v>5.5180865889679076</v>
      </c>
      <c r="AW20" s="39">
        <v>0</v>
      </c>
      <c r="AX20" s="39">
        <v>0</v>
      </c>
      <c r="AY20" s="39">
        <v>88.60297341103211</v>
      </c>
      <c r="AZ20" s="55">
        <v>2010</v>
      </c>
      <c r="BA20" s="55">
        <v>365</v>
      </c>
      <c r="BB20" s="36">
        <v>40543</v>
      </c>
      <c r="BC20" s="43"/>
      <c r="BD20" s="43"/>
      <c r="BE20" s="43"/>
      <c r="BF20" s="43"/>
      <c r="BM20" s="39">
        <v>68.98</v>
      </c>
      <c r="BN20" s="39"/>
      <c r="BO20" s="39"/>
      <c r="BP20" s="39"/>
      <c r="BQ20" s="39">
        <v>55.501271455691906</v>
      </c>
      <c r="BR20" s="39"/>
      <c r="BS20" s="39"/>
      <c r="BX20" s="39">
        <v>12.614099999999993</v>
      </c>
      <c r="BY20" s="39">
        <v>38.619788544308108</v>
      </c>
      <c r="BZ20" s="39">
        <v>12.614099999999993</v>
      </c>
      <c r="CA20" s="39">
        <v>38.619788544308108</v>
      </c>
      <c r="CC20" s="40">
        <v>1.1740852610390429</v>
      </c>
      <c r="CD20" s="40">
        <v>0.13948444862273573</v>
      </c>
    </row>
    <row r="21" spans="1:82" ht="13.15" x14ac:dyDescent="0.4">
      <c r="A21" s="38">
        <f t="shared" si="2"/>
        <v>2011</v>
      </c>
      <c r="B21" s="39">
        <v>48.571070000000006</v>
      </c>
      <c r="C21" s="39">
        <v>3.4013299999999997</v>
      </c>
      <c r="D21" s="39">
        <v>51.972400000000007</v>
      </c>
      <c r="E21" s="39">
        <v>1.0789421862875284</v>
      </c>
      <c r="F21" s="39">
        <v>56.899999999999991</v>
      </c>
      <c r="G21" s="39"/>
      <c r="H21" s="41">
        <f t="shared" si="3"/>
        <v>2011</v>
      </c>
      <c r="I21" s="39">
        <v>44.178085625368709</v>
      </c>
      <c r="J21" s="39">
        <v>46.464131920781263</v>
      </c>
      <c r="K21" s="39">
        <v>0.77509722190948993</v>
      </c>
      <c r="L21" s="39">
        <v>4.8292326589026597</v>
      </c>
      <c r="M21" s="39">
        <v>39.348852966466048</v>
      </c>
      <c r="N21" s="39">
        <v>15.614890589652344</v>
      </c>
      <c r="O21" s="57">
        <v>457.62716000000017</v>
      </c>
      <c r="P21" s="39">
        <v>41.634030000000003</v>
      </c>
      <c r="Q21" s="57">
        <v>4028.2349847945206</v>
      </c>
      <c r="R21" s="39">
        <v>0.69452327324043461</v>
      </c>
      <c r="S21" s="39"/>
      <c r="T21" s="41">
        <f t="shared" si="4"/>
        <v>2011</v>
      </c>
      <c r="U21" s="39">
        <v>96.248852966466046</v>
      </c>
      <c r="V21" s="39">
        <v>1.7734654595279631</v>
      </c>
      <c r="W21" s="39"/>
      <c r="X21" s="41">
        <f t="shared" si="5"/>
        <v>2011</v>
      </c>
      <c r="Y21" s="39">
        <v>79.394440000000003</v>
      </c>
      <c r="AA21" s="41">
        <f t="shared" si="5"/>
        <v>2011</v>
      </c>
      <c r="AB21" s="39">
        <v>78.268770000000004</v>
      </c>
      <c r="AC21" s="39">
        <v>83.129296356164403</v>
      </c>
      <c r="AE21" s="41">
        <f t="shared" si="6"/>
        <v>2011</v>
      </c>
      <c r="AF21" s="39">
        <v>79.394440000000003</v>
      </c>
      <c r="AG21" s="1"/>
      <c r="AH21" s="41">
        <f t="shared" si="7"/>
        <v>2011</v>
      </c>
      <c r="AI21" s="39">
        <v>78.268770000000004</v>
      </c>
      <c r="AJ21" s="39">
        <v>83.129296356164403</v>
      </c>
      <c r="AL21" s="41">
        <f t="shared" si="8"/>
        <v>2011</v>
      </c>
      <c r="AM21" s="39">
        <v>799.43840790000002</v>
      </c>
      <c r="AN21" s="39">
        <v>68.739329999999995</v>
      </c>
      <c r="AO21" s="57">
        <v>904.31646860000012</v>
      </c>
      <c r="AP21" s="39">
        <v>77.757220000000004</v>
      </c>
      <c r="AQ21" s="39">
        <v>7.5003599999999997</v>
      </c>
      <c r="AR21" s="39">
        <v>3.1547499999999999</v>
      </c>
      <c r="AS21" s="39">
        <v>79.394440000000003</v>
      </c>
      <c r="AT21" s="39">
        <v>0.51155000000000006</v>
      </c>
      <c r="AU21" s="39">
        <v>78.268770000000004</v>
      </c>
      <c r="AV21" s="39">
        <v>4.8292326589026597</v>
      </c>
      <c r="AW21" s="39">
        <v>0</v>
      </c>
      <c r="AX21" s="39">
        <v>0</v>
      </c>
      <c r="AY21" s="39">
        <v>73.439537341097349</v>
      </c>
      <c r="AZ21" s="55">
        <v>2011</v>
      </c>
      <c r="BA21" s="55">
        <v>365</v>
      </c>
      <c r="BB21" s="36">
        <v>40908</v>
      </c>
      <c r="BC21" s="43"/>
      <c r="BD21" s="43"/>
      <c r="BE21" s="43"/>
      <c r="BF21" s="43"/>
      <c r="BM21" s="39">
        <v>56.899999999999991</v>
      </c>
      <c r="BN21" s="39"/>
      <c r="BO21" s="39"/>
      <c r="BP21" s="39"/>
      <c r="BQ21" s="39">
        <v>44.178085625368709</v>
      </c>
      <c r="BR21" s="39"/>
      <c r="BS21" s="39"/>
      <c r="BX21" s="39">
        <v>22.494440000000012</v>
      </c>
      <c r="BY21" s="39">
        <v>34.090684374631294</v>
      </c>
      <c r="BZ21" s="39">
        <v>22.494440000000012</v>
      </c>
      <c r="CA21" s="39">
        <v>34.090684374631294</v>
      </c>
      <c r="CC21" s="40">
        <v>0.98242752202360917</v>
      </c>
      <c r="CD21" s="40">
        <v>9.6526709779364894E-2</v>
      </c>
    </row>
    <row r="22" spans="1:82" ht="13.15" x14ac:dyDescent="0.4">
      <c r="A22" s="38">
        <f t="shared" si="2"/>
        <v>2012</v>
      </c>
      <c r="B22" s="39">
        <v>42.052380000000007</v>
      </c>
      <c r="C22" s="39">
        <v>2.5084199999999996</v>
      </c>
      <c r="D22" s="39">
        <v>44.560800000000008</v>
      </c>
      <c r="E22" s="39">
        <v>0.91923675761754309</v>
      </c>
      <c r="F22" s="39">
        <v>48.76</v>
      </c>
      <c r="G22" s="39"/>
      <c r="H22" s="41">
        <f t="shared" si="3"/>
        <v>2012</v>
      </c>
      <c r="I22" s="39">
        <v>37.617871370922984</v>
      </c>
      <c r="J22" s="39">
        <v>39.809761207769739</v>
      </c>
      <c r="K22" s="39">
        <v>0.66227704779177887</v>
      </c>
      <c r="L22" s="39">
        <v>4.3865016374749999</v>
      </c>
      <c r="M22" s="39">
        <v>33.231369733447984</v>
      </c>
      <c r="N22" s="39">
        <v>13.18727646201774</v>
      </c>
      <c r="O22" s="57">
        <v>386.48083000000008</v>
      </c>
      <c r="P22" s="39">
        <v>35.422469999999997</v>
      </c>
      <c r="Q22" s="57">
        <v>3417.8812241803275</v>
      </c>
      <c r="R22" s="39">
        <v>0.58928986623798751</v>
      </c>
      <c r="S22" s="39"/>
      <c r="T22" s="41">
        <f t="shared" si="4"/>
        <v>2012</v>
      </c>
      <c r="U22" s="39">
        <v>81.991369733447982</v>
      </c>
      <c r="V22" s="39">
        <v>1.5085266238555306</v>
      </c>
      <c r="W22" s="39"/>
      <c r="X22" s="41">
        <f t="shared" si="5"/>
        <v>2012</v>
      </c>
      <c r="Y22" s="39">
        <v>77.376940000000005</v>
      </c>
      <c r="AA22" s="41">
        <f t="shared" si="5"/>
        <v>2012</v>
      </c>
      <c r="AB22" s="39">
        <v>73.4726</v>
      </c>
      <c r="AC22" s="39">
        <v>78.03528200913243</v>
      </c>
      <c r="AE22" s="41">
        <f t="shared" si="6"/>
        <v>2012</v>
      </c>
      <c r="AF22" s="39">
        <v>77.376940000000005</v>
      </c>
      <c r="AG22" s="1"/>
      <c r="AH22" s="41">
        <f t="shared" si="7"/>
        <v>2012</v>
      </c>
      <c r="AI22" s="39">
        <v>73.4726</v>
      </c>
      <c r="AJ22" s="39">
        <v>78.03528200913243</v>
      </c>
      <c r="AL22" s="41">
        <f t="shared" si="8"/>
        <v>2012</v>
      </c>
      <c r="AM22" s="39">
        <v>789.42823430000021</v>
      </c>
      <c r="AN22" s="39">
        <v>67.878610000000009</v>
      </c>
      <c r="AO22" s="57">
        <v>848.71553200000005</v>
      </c>
      <c r="AP22" s="39">
        <v>72.976399999999998</v>
      </c>
      <c r="AQ22" s="39">
        <v>6.69062</v>
      </c>
      <c r="AR22" s="39">
        <v>2.8077100000000002</v>
      </c>
      <c r="AS22" s="39">
        <v>77.376940000000005</v>
      </c>
      <c r="AT22" s="39">
        <v>0.49619999999999997</v>
      </c>
      <c r="AU22" s="39">
        <v>73.4726</v>
      </c>
      <c r="AV22" s="39">
        <v>4.3865016374749999</v>
      </c>
      <c r="AW22" s="39">
        <v>0</v>
      </c>
      <c r="AX22" s="39">
        <v>0</v>
      </c>
      <c r="AY22" s="39">
        <v>69.086098362525007</v>
      </c>
      <c r="AZ22" s="55">
        <v>2012</v>
      </c>
      <c r="BA22" s="55">
        <v>366</v>
      </c>
      <c r="BB22" s="36">
        <v>41274</v>
      </c>
      <c r="BC22" s="43"/>
      <c r="BD22" s="43"/>
      <c r="BE22" s="43"/>
      <c r="BF22" s="43"/>
      <c r="BM22" s="39">
        <v>48.76</v>
      </c>
      <c r="BN22" s="39"/>
      <c r="BO22" s="39"/>
      <c r="BP22" s="39"/>
      <c r="BQ22" s="39">
        <v>37.617871370922984</v>
      </c>
      <c r="BR22" s="39"/>
      <c r="BS22" s="39"/>
      <c r="BX22" s="39">
        <v>28.616940000000007</v>
      </c>
      <c r="BY22" s="39">
        <v>35.854728629077016</v>
      </c>
      <c r="BZ22" s="39">
        <v>28.616940000000007</v>
      </c>
      <c r="CA22" s="39">
        <v>35.854728629077016</v>
      </c>
      <c r="CC22" s="40">
        <v>0.84825261815783415</v>
      </c>
      <c r="CD22" s="40">
        <v>7.0992221646723072E-2</v>
      </c>
    </row>
    <row r="23" spans="1:82" ht="13.15" x14ac:dyDescent="0.4">
      <c r="A23" s="38">
        <f t="shared" si="2"/>
        <v>2013</v>
      </c>
      <c r="B23" s="39">
        <v>38.456369999999993</v>
      </c>
      <c r="C23" s="39">
        <v>2.1900499999999998</v>
      </c>
      <c r="D23" s="39">
        <v>40.646419999999992</v>
      </c>
      <c r="E23" s="39">
        <v>0.83998635453576642</v>
      </c>
      <c r="F23" s="39">
        <v>44.480000000000004</v>
      </c>
      <c r="G23" s="39"/>
      <c r="H23" s="41">
        <f t="shared" si="3"/>
        <v>2013</v>
      </c>
      <c r="I23" s="39">
        <v>35.637344844284272</v>
      </c>
      <c r="J23" s="39">
        <v>37.623225806356245</v>
      </c>
      <c r="K23" s="39">
        <v>0.62761654197046335</v>
      </c>
      <c r="L23" s="39">
        <v>4.2994119122120464</v>
      </c>
      <c r="M23" s="39">
        <v>31.337932932072224</v>
      </c>
      <c r="N23" s="39">
        <v>12.435899833146234</v>
      </c>
      <c r="O23" s="57">
        <v>364.46015999999997</v>
      </c>
      <c r="P23" s="39">
        <v>33.323039999999999</v>
      </c>
      <c r="Q23" s="57">
        <v>3224.1182399999993</v>
      </c>
      <c r="R23" s="39">
        <v>0.55588245517241364</v>
      </c>
      <c r="S23" s="39"/>
      <c r="T23" s="41">
        <f t="shared" si="4"/>
        <v>2013</v>
      </c>
      <c r="U23" s="39">
        <v>75.817932932072225</v>
      </c>
      <c r="V23" s="39">
        <v>1.3958688097081802</v>
      </c>
      <c r="W23" s="39"/>
      <c r="X23" s="41">
        <f t="shared" si="5"/>
        <v>2013</v>
      </c>
      <c r="Y23" s="39">
        <v>76.379059999999996</v>
      </c>
      <c r="AA23" s="41">
        <f t="shared" si="5"/>
        <v>2013</v>
      </c>
      <c r="AB23" s="39">
        <v>72.925600000000003</v>
      </c>
      <c r="AC23" s="39">
        <v>77.454313059360743</v>
      </c>
      <c r="AE23" s="41">
        <f t="shared" si="6"/>
        <v>2013</v>
      </c>
      <c r="AF23" s="39">
        <v>76.379059999999996</v>
      </c>
      <c r="AG23" s="1"/>
      <c r="AH23" s="41">
        <f t="shared" si="7"/>
        <v>2013</v>
      </c>
      <c r="AI23" s="39">
        <v>72.925600000000003</v>
      </c>
      <c r="AJ23" s="39">
        <v>77.454313059360743</v>
      </c>
      <c r="AL23" s="41">
        <f t="shared" si="8"/>
        <v>2013</v>
      </c>
      <c r="AM23" s="39">
        <v>780.92065669999999</v>
      </c>
      <c r="AN23" s="39">
        <v>67.147089999999992</v>
      </c>
      <c r="AO23" s="57">
        <v>842.52697640000008</v>
      </c>
      <c r="AP23" s="39">
        <v>72.444280000000006</v>
      </c>
      <c r="AQ23" s="39">
        <v>6.3490000000000002</v>
      </c>
      <c r="AR23" s="39">
        <v>2.8829699999999998</v>
      </c>
      <c r="AS23" s="39">
        <v>76.379059999999996</v>
      </c>
      <c r="AT23" s="39">
        <v>0.48131999999999997</v>
      </c>
      <c r="AU23" s="39">
        <v>72.925600000000003</v>
      </c>
      <c r="AV23" s="39">
        <v>4.2994119122120464</v>
      </c>
      <c r="AW23" s="39">
        <v>0</v>
      </c>
      <c r="AX23" s="39">
        <v>0</v>
      </c>
      <c r="AY23" s="39">
        <v>68.626188087787952</v>
      </c>
      <c r="AZ23" s="55">
        <v>2013</v>
      </c>
      <c r="BA23" s="55">
        <v>365</v>
      </c>
      <c r="BB23" s="36">
        <v>41639</v>
      </c>
      <c r="BC23" s="43"/>
      <c r="BD23" s="43"/>
      <c r="BE23" s="43"/>
      <c r="BF23" s="43"/>
      <c r="BM23" s="39">
        <v>44.480000000000004</v>
      </c>
      <c r="BN23" s="39"/>
      <c r="BO23" s="39"/>
      <c r="BP23" s="39"/>
      <c r="BQ23" s="39">
        <v>35.637344844284272</v>
      </c>
      <c r="BR23" s="39"/>
      <c r="BS23" s="39"/>
      <c r="BX23" s="39">
        <v>31.899059999999992</v>
      </c>
      <c r="BY23" s="39">
        <v>37.288255155715731</v>
      </c>
      <c r="BZ23" s="39">
        <v>31.899059999999992</v>
      </c>
      <c r="CA23" s="39">
        <v>37.288255155715731</v>
      </c>
      <c r="CC23" s="40">
        <v>0.77784154817102125</v>
      </c>
      <c r="CD23" s="40">
        <v>6.2151664423122158E-2</v>
      </c>
    </row>
    <row r="24" spans="1:82" ht="13.15" x14ac:dyDescent="0.4">
      <c r="A24" s="38">
        <f t="shared" si="2"/>
        <v>2014</v>
      </c>
      <c r="B24" s="39">
        <v>37.474269999999997</v>
      </c>
      <c r="C24" s="39">
        <v>2.4536599999999997</v>
      </c>
      <c r="D24" s="39">
        <v>39.927929999999996</v>
      </c>
      <c r="E24" s="39">
        <v>0.82760130200810922</v>
      </c>
      <c r="F24" s="39">
        <v>43.69</v>
      </c>
      <c r="G24" s="39"/>
      <c r="H24" s="41">
        <f t="shared" si="3"/>
        <v>2014</v>
      </c>
      <c r="I24" s="39">
        <v>36.021819205698506</v>
      </c>
      <c r="J24" s="39">
        <v>37.98941759315553</v>
      </c>
      <c r="K24" s="39">
        <v>0.63372521601430676</v>
      </c>
      <c r="L24" s="39">
        <v>4.1901433673494042</v>
      </c>
      <c r="M24" s="39">
        <v>31.831675838349099</v>
      </c>
      <c r="N24" s="39">
        <v>12.631832900559935</v>
      </c>
      <c r="O24" s="57">
        <v>370.20239000000004</v>
      </c>
      <c r="P24" s="39">
        <v>33.798520000000003</v>
      </c>
      <c r="Q24" s="57">
        <v>3270.1225583561645</v>
      </c>
      <c r="R24" s="39">
        <v>0.56381423419933874</v>
      </c>
      <c r="S24" s="39"/>
      <c r="T24" s="41">
        <f t="shared" si="4"/>
        <v>2014</v>
      </c>
      <c r="U24" s="39">
        <v>75.521675838349097</v>
      </c>
      <c r="V24" s="39">
        <v>1.3914155362074481</v>
      </c>
      <c r="W24" s="39"/>
      <c r="X24" s="41">
        <f t="shared" si="5"/>
        <v>2014</v>
      </c>
      <c r="Y24" s="39">
        <v>76.06286999999999</v>
      </c>
      <c r="AA24" s="41">
        <f t="shared" si="5"/>
        <v>2014</v>
      </c>
      <c r="AB24" s="39">
        <v>66.930189999999996</v>
      </c>
      <c r="AC24" s="39">
        <v>71.086585360730595</v>
      </c>
      <c r="AE24" s="41">
        <f t="shared" si="6"/>
        <v>2014</v>
      </c>
      <c r="AF24" s="39">
        <v>76.06286999999999</v>
      </c>
      <c r="AG24" s="1"/>
      <c r="AH24" s="41">
        <f t="shared" si="7"/>
        <v>2014</v>
      </c>
      <c r="AI24" s="39">
        <v>66.930189999999996</v>
      </c>
      <c r="AJ24" s="39">
        <v>71.086585360730595</v>
      </c>
      <c r="AL24" s="41">
        <f t="shared" si="8"/>
        <v>2014</v>
      </c>
      <c r="AM24" s="39">
        <v>777.77590469999996</v>
      </c>
      <c r="AN24" s="39">
        <v>66.876689999999996</v>
      </c>
      <c r="AO24" s="57">
        <v>772.96829530000002</v>
      </c>
      <c r="AP24" s="39">
        <v>66.463309999999993</v>
      </c>
      <c r="AQ24" s="39">
        <v>6.37601</v>
      </c>
      <c r="AR24" s="39">
        <v>2.8101700000000003</v>
      </c>
      <c r="AS24" s="39">
        <v>76.06286999999999</v>
      </c>
      <c r="AT24" s="39">
        <v>0.46688000000000002</v>
      </c>
      <c r="AU24" s="39">
        <v>66.930189999999996</v>
      </c>
      <c r="AV24" s="39">
        <v>4.1901433673494042</v>
      </c>
      <c r="AW24" s="39">
        <v>0.13603999999999999</v>
      </c>
      <c r="AX24" s="39">
        <v>1.1697334479793636E-2</v>
      </c>
      <c r="AY24" s="39">
        <v>62.728349298170798</v>
      </c>
      <c r="AZ24" s="55">
        <v>2014</v>
      </c>
      <c r="BA24" s="55">
        <v>365</v>
      </c>
      <c r="BB24" s="36">
        <v>42004</v>
      </c>
      <c r="BC24" s="43"/>
      <c r="BD24" s="43"/>
      <c r="BE24" s="43"/>
      <c r="BF24" s="43"/>
      <c r="BM24" s="39">
        <v>43.69</v>
      </c>
      <c r="BN24" s="39"/>
      <c r="BO24" s="39"/>
      <c r="BP24" s="39"/>
      <c r="BQ24" s="39">
        <v>36.021819205698506</v>
      </c>
      <c r="BR24" s="39"/>
      <c r="BS24" s="39"/>
      <c r="BX24" s="39">
        <v>32.372869999999992</v>
      </c>
      <c r="BY24" s="39">
        <v>30.90837079430149</v>
      </c>
      <c r="BZ24" s="39">
        <v>32.372869999999992</v>
      </c>
      <c r="CA24" s="39">
        <v>30.90837079430149</v>
      </c>
      <c r="CC24" s="40">
        <v>0.75797700597791373</v>
      </c>
      <c r="CD24" s="40">
        <v>6.9632680956342508E-2</v>
      </c>
    </row>
    <row r="25" spans="1:82" ht="13.15" x14ac:dyDescent="0.4">
      <c r="A25" s="38">
        <f t="shared" si="2"/>
        <v>2015</v>
      </c>
      <c r="B25" s="39">
        <v>42.825879999999998</v>
      </c>
      <c r="C25" s="39">
        <v>2.4618599999999997</v>
      </c>
      <c r="D25" s="39">
        <v>45.287739999999999</v>
      </c>
      <c r="E25" s="39">
        <v>0.93607950171685161</v>
      </c>
      <c r="F25" s="39">
        <v>49.54</v>
      </c>
      <c r="G25" s="39"/>
      <c r="H25" s="41">
        <f t="shared" si="3"/>
        <v>2015</v>
      </c>
      <c r="I25" s="39">
        <v>38.905569771304236</v>
      </c>
      <c r="J25" s="39">
        <v>40.568478213863074</v>
      </c>
      <c r="K25" s="39">
        <v>0.67674813798893452</v>
      </c>
      <c r="L25" s="39">
        <v>4.4762524884151569</v>
      </c>
      <c r="M25" s="39">
        <v>34.42931728288908</v>
      </c>
      <c r="N25" s="39">
        <v>13.662660583954061</v>
      </c>
      <c r="O25" s="57">
        <v>400.41296000000006</v>
      </c>
      <c r="P25" s="39">
        <v>36.091419999999999</v>
      </c>
      <c r="Q25" s="57">
        <v>3491.9684857534244</v>
      </c>
      <c r="R25" s="39">
        <v>0.60206353202645246</v>
      </c>
      <c r="S25" s="39"/>
      <c r="T25" s="41">
        <f t="shared" si="4"/>
        <v>2015</v>
      </c>
      <c r="U25" s="39">
        <v>83.969317282889079</v>
      </c>
      <c r="V25" s="39">
        <v>1.538143033743304</v>
      </c>
      <c r="W25" s="39"/>
      <c r="X25" s="41">
        <f t="shared" si="5"/>
        <v>2015</v>
      </c>
      <c r="Y25" s="39">
        <v>77.554739999999995</v>
      </c>
      <c r="AA25" s="41">
        <f t="shared" si="5"/>
        <v>2015</v>
      </c>
      <c r="AB25" s="39">
        <v>68.783000000000001</v>
      </c>
      <c r="AC25" s="39">
        <v>73.054455707762571</v>
      </c>
      <c r="AE25" s="41">
        <f t="shared" si="6"/>
        <v>2015</v>
      </c>
      <c r="AF25" s="39">
        <v>77.554739999999995</v>
      </c>
      <c r="AG25" s="1"/>
      <c r="AH25" s="41">
        <f t="shared" si="7"/>
        <v>2015</v>
      </c>
      <c r="AI25" s="39">
        <v>68.783000000000001</v>
      </c>
      <c r="AJ25" s="39">
        <v>73.054455707762571</v>
      </c>
      <c r="AL25" s="41">
        <f t="shared" si="8"/>
        <v>2015</v>
      </c>
      <c r="AM25" s="39">
        <v>780.29228779999994</v>
      </c>
      <c r="AN25" s="39">
        <v>67.093059999999994</v>
      </c>
      <c r="AO25" s="57">
        <v>794.67941189999999</v>
      </c>
      <c r="AP25" s="39">
        <v>68.330129999999997</v>
      </c>
      <c r="AQ25" s="39">
        <v>7.7780899999999997</v>
      </c>
      <c r="AR25" s="39">
        <v>2.6835900000000001</v>
      </c>
      <c r="AS25" s="39">
        <v>77.554739999999995</v>
      </c>
      <c r="AT25" s="39">
        <v>0.45286999999999999</v>
      </c>
      <c r="AU25" s="39">
        <v>68.783000000000001</v>
      </c>
      <c r="AV25" s="39">
        <v>4.4762524884151569</v>
      </c>
      <c r="AW25" s="39">
        <v>0.97960999999999987</v>
      </c>
      <c r="AX25" s="39">
        <v>8.4231298366294047E-2</v>
      </c>
      <c r="AY25" s="39">
        <v>64.222516213218555</v>
      </c>
      <c r="AZ25" s="55">
        <v>2015</v>
      </c>
      <c r="BA25" s="55">
        <v>365</v>
      </c>
      <c r="BB25" s="36">
        <v>42369</v>
      </c>
      <c r="BC25" s="43"/>
      <c r="BD25" s="43"/>
      <c r="BE25" s="43"/>
      <c r="BF25" s="43"/>
      <c r="BM25" s="39">
        <v>49.54</v>
      </c>
      <c r="BN25" s="39"/>
      <c r="BO25" s="39"/>
      <c r="BP25" s="39"/>
      <c r="BQ25" s="39">
        <v>38.905569771304236</v>
      </c>
      <c r="BR25" s="39"/>
      <c r="BS25" s="39"/>
      <c r="BX25" s="39">
        <v>28.014739999999996</v>
      </c>
      <c r="BY25" s="39">
        <v>29.877430228695765</v>
      </c>
      <c r="BZ25" s="39">
        <v>28.014739999999996</v>
      </c>
      <c r="CA25" s="39">
        <v>29.877430228695765</v>
      </c>
      <c r="CC25" s="40">
        <v>0.86622187172076781</v>
      </c>
      <c r="CD25" s="40">
        <v>6.9865389638002567E-2</v>
      </c>
    </row>
    <row r="26" spans="1:82" ht="13.15" x14ac:dyDescent="0.4">
      <c r="A26" s="38">
        <f t="shared" si="2"/>
        <v>2016</v>
      </c>
      <c r="B26" s="39">
        <v>44.30583</v>
      </c>
      <c r="C26" s="39">
        <v>3.1387200000000002</v>
      </c>
      <c r="D26" s="39">
        <v>47.44455</v>
      </c>
      <c r="E26" s="39">
        <v>0.98252726281675273</v>
      </c>
      <c r="F26" s="39">
        <v>51.949999999999989</v>
      </c>
      <c r="G26" s="39"/>
      <c r="H26" s="41">
        <f t="shared" si="3"/>
        <v>2016</v>
      </c>
      <c r="I26" s="39">
        <v>39.989090763591818</v>
      </c>
      <c r="J26" s="39">
        <v>41.855039099929272</v>
      </c>
      <c r="K26" s="39">
        <v>0.69630238638307995</v>
      </c>
      <c r="L26" s="39">
        <v>4.4530675477706687</v>
      </c>
      <c r="M26" s="39">
        <v>35.536023215821146</v>
      </c>
      <c r="N26" s="39">
        <v>14.101837097495146</v>
      </c>
      <c r="O26" s="57">
        <v>413.28394999999995</v>
      </c>
      <c r="P26" s="39">
        <v>37.40117</v>
      </c>
      <c r="Q26" s="57">
        <v>3608.8041490437158</v>
      </c>
      <c r="R26" s="39">
        <v>0.62220761190408891</v>
      </c>
      <c r="S26" s="39"/>
      <c r="T26" s="41">
        <f t="shared" si="4"/>
        <v>2016</v>
      </c>
      <c r="U26" s="39">
        <v>87.486023215821135</v>
      </c>
      <c r="V26" s="39">
        <v>1.6047348747208416</v>
      </c>
      <c r="W26" s="39"/>
      <c r="X26" s="41">
        <f t="shared" si="5"/>
        <v>2016</v>
      </c>
      <c r="Y26" s="39">
        <v>79.241369999999989</v>
      </c>
      <c r="AA26" s="41">
        <f t="shared" si="5"/>
        <v>2016</v>
      </c>
      <c r="AB26" s="39">
        <v>76.003280000000004</v>
      </c>
      <c r="AC26" s="39">
        <v>80.723118392694076</v>
      </c>
      <c r="AE26" s="41">
        <f t="shared" si="6"/>
        <v>2016</v>
      </c>
      <c r="AF26" s="39">
        <v>79.241369999999989</v>
      </c>
      <c r="AG26" s="1"/>
      <c r="AH26" s="41">
        <f t="shared" si="7"/>
        <v>2016</v>
      </c>
      <c r="AI26" s="39">
        <v>76.003280000000004</v>
      </c>
      <c r="AJ26" s="39">
        <v>80.723118392694076</v>
      </c>
      <c r="AL26" s="41">
        <f t="shared" si="8"/>
        <v>2016</v>
      </c>
      <c r="AM26" s="39">
        <v>797.28895129999978</v>
      </c>
      <c r="AN26" s="39">
        <v>68.554509999999979</v>
      </c>
      <c r="AO26" s="57">
        <v>878.80932000000018</v>
      </c>
      <c r="AP26" s="39">
        <v>75.564000000000007</v>
      </c>
      <c r="AQ26" s="39">
        <v>7.8464099999999997</v>
      </c>
      <c r="AR26" s="39">
        <v>2.8404500000000001</v>
      </c>
      <c r="AS26" s="39">
        <v>79.241369999999989</v>
      </c>
      <c r="AT26" s="39">
        <v>0.43927999999999995</v>
      </c>
      <c r="AU26" s="39">
        <v>76.003280000000004</v>
      </c>
      <c r="AV26" s="39">
        <v>4.4530675477706687</v>
      </c>
      <c r="AW26" s="39">
        <v>3.8239299999999998</v>
      </c>
      <c r="AX26" s="39">
        <v>0.32879879621668096</v>
      </c>
      <c r="AY26" s="39">
        <v>71.221413656012658</v>
      </c>
      <c r="AZ26" s="55">
        <v>2016</v>
      </c>
      <c r="BA26" s="55">
        <v>366</v>
      </c>
      <c r="BB26" s="36">
        <v>42735</v>
      </c>
      <c r="BC26" s="43"/>
      <c r="BD26" s="43"/>
      <c r="BE26" s="43"/>
      <c r="BF26" s="43"/>
      <c r="BM26" s="39">
        <v>51.949999999999989</v>
      </c>
      <c r="BN26" s="39"/>
      <c r="BO26" s="39"/>
      <c r="BP26" s="39"/>
      <c r="BQ26" s="39">
        <v>39.989090763591818</v>
      </c>
      <c r="BR26" s="39"/>
      <c r="BS26" s="39"/>
      <c r="BX26" s="39">
        <v>27.291370000000001</v>
      </c>
      <c r="BY26" s="39">
        <v>36.014189236408185</v>
      </c>
      <c r="BZ26" s="39">
        <v>27.291370000000001</v>
      </c>
      <c r="CA26" s="39">
        <v>36.014189236408185</v>
      </c>
      <c r="CC26" s="40">
        <v>0.89370771160053031</v>
      </c>
      <c r="CD26" s="40">
        <v>8.883070057127701E-2</v>
      </c>
    </row>
    <row r="27" spans="1:82" ht="13.15" x14ac:dyDescent="0.4">
      <c r="A27" s="38">
        <f t="shared" si="2"/>
        <v>2017</v>
      </c>
      <c r="B27" s="39">
        <v>43.184699999999999</v>
      </c>
      <c r="C27" s="39">
        <v>3.4456600000000002</v>
      </c>
      <c r="D27" s="39">
        <v>46.630359999999996</v>
      </c>
      <c r="E27" s="39">
        <v>0.97125138039670245</v>
      </c>
      <c r="F27" s="39">
        <v>51.09</v>
      </c>
      <c r="G27" s="39"/>
      <c r="H27" s="41">
        <f t="shared" si="3"/>
        <v>2017</v>
      </c>
      <c r="I27" s="39">
        <v>40.155647276741121</v>
      </c>
      <c r="J27" s="39">
        <v>42.240929953250927</v>
      </c>
      <c r="K27" s="39">
        <v>0.70464735063724915</v>
      </c>
      <c r="L27" s="39">
        <v>4.4229138287617493</v>
      </c>
      <c r="M27" s="39">
        <v>35.732733447979371</v>
      </c>
      <c r="N27" s="39">
        <v>14.179898045183595</v>
      </c>
      <c r="O27" s="57">
        <v>415.5716900000001</v>
      </c>
      <c r="P27" s="39">
        <v>37.817219999999999</v>
      </c>
      <c r="Q27" s="57">
        <v>3658.9455460273966</v>
      </c>
      <c r="R27" s="39">
        <v>0.63085268034955111</v>
      </c>
      <c r="S27" s="39"/>
      <c r="T27" s="41">
        <f t="shared" si="4"/>
        <v>2017</v>
      </c>
      <c r="U27" s="39">
        <v>86.822733447979374</v>
      </c>
      <c r="V27" s="39">
        <v>1.6021040607462536</v>
      </c>
      <c r="W27" s="39"/>
      <c r="X27" s="41">
        <f t="shared" si="5"/>
        <v>2017</v>
      </c>
      <c r="Y27" s="39">
        <v>80.434169999999995</v>
      </c>
      <c r="AA27" s="41">
        <f t="shared" si="5"/>
        <v>2017</v>
      </c>
      <c r="AB27" s="39">
        <v>74.369780000000006</v>
      </c>
      <c r="AC27" s="39">
        <v>78.98817729680367</v>
      </c>
      <c r="AE27" s="41">
        <f t="shared" si="6"/>
        <v>2017</v>
      </c>
      <c r="AF27" s="39">
        <v>80.434169999999995</v>
      </c>
      <c r="AG27" s="1"/>
      <c r="AH27" s="41">
        <f t="shared" si="7"/>
        <v>2017</v>
      </c>
      <c r="AI27" s="39">
        <v>74.369780000000006</v>
      </c>
      <c r="AJ27" s="39">
        <v>78.98817729680367</v>
      </c>
      <c r="AL27" s="41">
        <f t="shared" si="8"/>
        <v>2017</v>
      </c>
      <c r="AM27" s="39">
        <v>810.78789230000007</v>
      </c>
      <c r="AN27" s="39">
        <v>69.715209999999999</v>
      </c>
      <c r="AO27" s="57">
        <v>859.96488210000018</v>
      </c>
      <c r="AP27" s="39">
        <v>73.943670000000012</v>
      </c>
      <c r="AQ27" s="39">
        <v>8.1002899999999993</v>
      </c>
      <c r="AR27" s="39">
        <v>2.6186700000000003</v>
      </c>
      <c r="AS27" s="39">
        <v>80.434169999999995</v>
      </c>
      <c r="AT27" s="39">
        <v>0.42610999999999999</v>
      </c>
      <c r="AU27" s="39">
        <v>74.369780000000006</v>
      </c>
      <c r="AV27" s="39">
        <v>4.4229138287617493</v>
      </c>
      <c r="AW27" s="39">
        <v>4.2809600000000003</v>
      </c>
      <c r="AX27" s="39">
        <v>0.36809630266552024</v>
      </c>
      <c r="AY27" s="39">
        <v>69.578769868572735</v>
      </c>
      <c r="AZ27" s="55">
        <v>2017</v>
      </c>
      <c r="BA27" s="55">
        <v>365</v>
      </c>
      <c r="BB27" s="36">
        <v>43100</v>
      </c>
      <c r="BC27" s="43"/>
      <c r="BD27" s="43"/>
      <c r="BE27" s="43"/>
      <c r="BF27" s="43"/>
      <c r="BM27" s="39">
        <v>51.09</v>
      </c>
      <c r="BN27" s="39"/>
      <c r="BO27" s="39"/>
      <c r="BP27" s="39"/>
      <c r="BQ27" s="39">
        <v>40.155647276741121</v>
      </c>
      <c r="BR27" s="39"/>
      <c r="BS27" s="39"/>
      <c r="BX27" s="39">
        <v>29.344169999999991</v>
      </c>
      <c r="BY27" s="39">
        <v>34.214132723258885</v>
      </c>
      <c r="BZ27" s="39">
        <v>29.344169999999991</v>
      </c>
      <c r="CA27" s="39">
        <v>34.214132723258885</v>
      </c>
      <c r="CC27" s="40">
        <v>0.87347957972375212</v>
      </c>
      <c r="CD27" s="40">
        <v>9.7784755615705182E-2</v>
      </c>
    </row>
    <row r="28" spans="1:82" ht="13.15" x14ac:dyDescent="0.4">
      <c r="A28" s="38">
        <f t="shared" si="2"/>
        <v>2018</v>
      </c>
      <c r="B28" s="39">
        <v>47.848320000000001</v>
      </c>
      <c r="C28" s="39">
        <v>3.3392399999999998</v>
      </c>
      <c r="D28" s="39">
        <v>51.187559999999998</v>
      </c>
      <c r="E28" s="39">
        <v>1.0625615939520776</v>
      </c>
      <c r="F28" s="39">
        <v>56.040000000000006</v>
      </c>
      <c r="G28" s="39"/>
      <c r="H28" s="41">
        <f t="shared" si="3"/>
        <v>2018</v>
      </c>
      <c r="I28" s="39">
        <v>38.723853737997665</v>
      </c>
      <c r="J28" s="39">
        <v>40.778885131670499</v>
      </c>
      <c r="K28" s="39">
        <v>0.68025806727678018</v>
      </c>
      <c r="L28" s="39">
        <v>4.4086215797861401</v>
      </c>
      <c r="M28" s="39">
        <v>34.315232158211522</v>
      </c>
      <c r="N28" s="39">
        <v>13.617387936711584</v>
      </c>
      <c r="O28" s="57">
        <v>399.08615000000003</v>
      </c>
      <c r="P28" s="39">
        <v>36.36947</v>
      </c>
      <c r="Q28" s="57">
        <v>3518.8707754794523</v>
      </c>
      <c r="R28" s="39">
        <v>0.60670185784128483</v>
      </c>
      <c r="S28" s="39"/>
      <c r="T28" s="41">
        <f t="shared" si="4"/>
        <v>2018</v>
      </c>
      <c r="U28" s="39">
        <v>90.355232158211521</v>
      </c>
      <c r="V28" s="39">
        <v>1.6692634517933624</v>
      </c>
      <c r="W28" s="39"/>
      <c r="X28" s="41">
        <f t="shared" si="5"/>
        <v>2018</v>
      </c>
      <c r="Y28" s="39">
        <v>79.309270000000012</v>
      </c>
      <c r="AA28" s="41">
        <f t="shared" si="5"/>
        <v>2018</v>
      </c>
      <c r="AB28" s="39">
        <v>74.890920000000008</v>
      </c>
      <c r="AC28" s="39">
        <v>79.541680328767143</v>
      </c>
      <c r="AE28" s="41">
        <f t="shared" si="6"/>
        <v>2018</v>
      </c>
      <c r="AF28" s="39">
        <v>79.309270000000012</v>
      </c>
      <c r="AG28" s="1"/>
      <c r="AH28" s="41">
        <f t="shared" si="7"/>
        <v>2018</v>
      </c>
      <c r="AI28" s="39">
        <v>74.890920000000008</v>
      </c>
      <c r="AJ28" s="39">
        <v>79.541680328767143</v>
      </c>
      <c r="AL28" s="41">
        <f t="shared" si="8"/>
        <v>2018</v>
      </c>
      <c r="AM28" s="39">
        <v>801.29502110000033</v>
      </c>
      <c r="AN28" s="39">
        <v>68.89897000000002</v>
      </c>
      <c r="AO28" s="57">
        <v>866.17448800000022</v>
      </c>
      <c r="AP28" s="39">
        <v>74.47760000000001</v>
      </c>
      <c r="AQ28" s="39">
        <v>7.7948500000000003</v>
      </c>
      <c r="AR28" s="39">
        <v>2.6154499999999996</v>
      </c>
      <c r="AS28" s="39">
        <v>79.309270000000012</v>
      </c>
      <c r="AT28" s="39">
        <v>0.41332000000000002</v>
      </c>
      <c r="AU28" s="39">
        <v>74.890920000000008</v>
      </c>
      <c r="AV28" s="39">
        <v>4.4086215797861401</v>
      </c>
      <c r="AW28" s="39">
        <v>5.1054799999999991</v>
      </c>
      <c r="AX28" s="39">
        <v>0.43899226139294917</v>
      </c>
      <c r="AY28" s="39">
        <v>70.043306158820911</v>
      </c>
      <c r="AZ28" s="55">
        <v>2018</v>
      </c>
      <c r="BA28" s="55">
        <v>365</v>
      </c>
      <c r="BB28" s="36">
        <v>43465</v>
      </c>
      <c r="BC28" s="43"/>
      <c r="BD28" s="43"/>
      <c r="BE28" s="43"/>
      <c r="BF28" s="43"/>
      <c r="BM28" s="39">
        <v>56.040000000000006</v>
      </c>
      <c r="BN28" s="39"/>
      <c r="BO28" s="39"/>
      <c r="BP28" s="39"/>
      <c r="BQ28" s="39">
        <v>38.723853737997665</v>
      </c>
      <c r="BR28" s="39"/>
      <c r="BS28" s="39"/>
      <c r="BX28" s="39">
        <v>23.269270000000006</v>
      </c>
      <c r="BY28" s="39">
        <v>36.167066262002344</v>
      </c>
      <c r="BZ28" s="39">
        <v>23.269270000000006</v>
      </c>
      <c r="CA28" s="39">
        <v>36.167066262002344</v>
      </c>
      <c r="CC28" s="40">
        <v>0.96780874810031337</v>
      </c>
      <c r="CD28" s="40">
        <v>9.4764650993477972E-2</v>
      </c>
    </row>
    <row r="29" spans="1:82" ht="13.15" x14ac:dyDescent="0.4">
      <c r="A29" s="38">
        <f t="shared" si="2"/>
        <v>2019</v>
      </c>
      <c r="B29" s="39">
        <v>49.344100000000005</v>
      </c>
      <c r="C29" s="39">
        <v>3.1442699999999997</v>
      </c>
      <c r="D29" s="39">
        <v>52.488370000000003</v>
      </c>
      <c r="E29" s="39">
        <v>1.087284286039957</v>
      </c>
      <c r="F29" s="39">
        <v>57.5</v>
      </c>
      <c r="G29" s="39"/>
      <c r="H29" s="41">
        <f t="shared" si="3"/>
        <v>2019</v>
      </c>
      <c r="I29" s="39">
        <v>37.357168824825393</v>
      </c>
      <c r="J29" s="39">
        <v>39.215036675213859</v>
      </c>
      <c r="K29" s="39">
        <v>0.65417053386168034</v>
      </c>
      <c r="L29" s="39">
        <v>4.568644319236399</v>
      </c>
      <c r="M29" s="39">
        <v>32.788524505588995</v>
      </c>
      <c r="N29" s="39">
        <v>13.011541230623298</v>
      </c>
      <c r="O29" s="57">
        <v>381.33054000000004</v>
      </c>
      <c r="P29" s="39">
        <v>34.645569999999999</v>
      </c>
      <c r="Q29" s="57">
        <v>3352.0775467123281</v>
      </c>
      <c r="R29" s="39">
        <v>0.57794440460557384</v>
      </c>
      <c r="S29" s="39"/>
      <c r="T29" s="41">
        <f t="shared" si="4"/>
        <v>2019</v>
      </c>
      <c r="U29" s="39">
        <v>90.288524505588995</v>
      </c>
      <c r="V29" s="39">
        <v>1.6652286906455309</v>
      </c>
      <c r="W29" s="39"/>
      <c r="X29" s="41">
        <f t="shared" si="5"/>
        <v>2019</v>
      </c>
      <c r="Y29" s="39">
        <v>76.409140000000008</v>
      </c>
      <c r="AA29" s="41">
        <f t="shared" si="5"/>
        <v>2019</v>
      </c>
      <c r="AB29" s="39">
        <v>73.898880000000005</v>
      </c>
      <c r="AC29" s="39">
        <v>78.488034191780841</v>
      </c>
      <c r="AE29" s="41">
        <f t="shared" si="6"/>
        <v>2019</v>
      </c>
      <c r="AF29" s="39">
        <v>76.409140000000008</v>
      </c>
      <c r="AG29" s="1"/>
      <c r="AH29" s="41">
        <f t="shared" si="7"/>
        <v>2019</v>
      </c>
      <c r="AI29" s="39">
        <v>73.898880000000005</v>
      </c>
      <c r="AJ29" s="39">
        <v>78.488034191780841</v>
      </c>
      <c r="AL29" s="41">
        <f t="shared" si="8"/>
        <v>2019</v>
      </c>
      <c r="AM29" s="39">
        <v>780.81145100000015</v>
      </c>
      <c r="AN29" s="39">
        <v>67.137700000000009</v>
      </c>
      <c r="AO29" s="57">
        <v>854.78127480000012</v>
      </c>
      <c r="AP29" s="39">
        <v>73.497960000000006</v>
      </c>
      <c r="AQ29" s="39">
        <v>6.8346599999999995</v>
      </c>
      <c r="AR29" s="39">
        <v>2.4367800000000002</v>
      </c>
      <c r="AS29" s="39">
        <v>76.409140000000008</v>
      </c>
      <c r="AT29" s="39">
        <v>0.40092</v>
      </c>
      <c r="AU29" s="39">
        <v>73.898880000000005</v>
      </c>
      <c r="AV29" s="39">
        <v>4.568644319236399</v>
      </c>
      <c r="AW29" s="39">
        <v>5.8067900000000003</v>
      </c>
      <c r="AX29" s="39">
        <v>0.49929406706792778</v>
      </c>
      <c r="AY29" s="39">
        <v>68.830941613695686</v>
      </c>
      <c r="AZ29" s="55">
        <v>2019</v>
      </c>
      <c r="BA29" s="55">
        <v>365</v>
      </c>
      <c r="BB29" s="36">
        <v>43830</v>
      </c>
      <c r="BC29" s="43"/>
      <c r="BD29" s="43"/>
      <c r="BE29" s="43"/>
      <c r="BF29" s="43"/>
      <c r="BM29" s="39">
        <v>57.5</v>
      </c>
      <c r="BN29" s="39"/>
      <c r="BO29" s="39"/>
      <c r="BP29" s="39"/>
      <c r="BQ29" s="39">
        <v>37.357168824825393</v>
      </c>
      <c r="BR29" s="39"/>
      <c r="BS29" s="39"/>
      <c r="BX29" s="39">
        <v>18.909140000000008</v>
      </c>
      <c r="BY29" s="39">
        <v>36.541711175174612</v>
      </c>
      <c r="BZ29" s="39">
        <v>18.909140000000008</v>
      </c>
      <c r="CA29" s="39">
        <v>36.541711175174612</v>
      </c>
      <c r="CC29" s="40">
        <v>0.99806328930956578</v>
      </c>
      <c r="CD29" s="40">
        <v>8.9231576400397389E-2</v>
      </c>
    </row>
    <row r="30" spans="1:82" ht="13.15" x14ac:dyDescent="0.4">
      <c r="A30" s="38">
        <f t="shared" si="2"/>
        <v>2020</v>
      </c>
      <c r="B30" s="39">
        <v>45.657199999999996</v>
      </c>
      <c r="C30" s="39">
        <v>3.3271899999999994</v>
      </c>
      <c r="D30" s="39">
        <v>48.984389999999998</v>
      </c>
      <c r="E30" s="39">
        <v>1.0151193629833326</v>
      </c>
      <c r="F30" s="39">
        <v>53.669999999999995</v>
      </c>
      <c r="G30" s="39"/>
      <c r="H30" s="41">
        <f t="shared" si="3"/>
        <v>2020</v>
      </c>
      <c r="I30" s="39">
        <v>37.697402835738707</v>
      </c>
      <c r="J30" s="39">
        <v>39.321210008249146</v>
      </c>
      <c r="K30" s="39">
        <v>0.6541494872061987</v>
      </c>
      <c r="L30" s="39">
        <v>4.4019376594704394</v>
      </c>
      <c r="M30" s="39">
        <v>33.295465176268266</v>
      </c>
      <c r="N30" s="39">
        <v>13.212711595483688</v>
      </c>
      <c r="O30" s="57">
        <v>387.22625999999997</v>
      </c>
      <c r="P30" s="39">
        <v>34.918480000000002</v>
      </c>
      <c r="Q30" s="57">
        <v>3369.2516972677595</v>
      </c>
      <c r="R30" s="39">
        <v>0.58090546504616547</v>
      </c>
      <c r="S30" s="39"/>
      <c r="T30" s="41">
        <f t="shared" si="4"/>
        <v>2020</v>
      </c>
      <c r="U30" s="39">
        <v>86.965465176268253</v>
      </c>
      <c r="V30" s="39">
        <v>1.5960248280294982</v>
      </c>
      <c r="W30" s="39"/>
      <c r="X30" s="41">
        <f t="shared" si="5"/>
        <v>2020</v>
      </c>
      <c r="Y30" s="39">
        <v>60.367830000000005</v>
      </c>
      <c r="AA30" s="41">
        <f t="shared" si="5"/>
        <v>2020</v>
      </c>
      <c r="AB30" s="39">
        <v>69.659850000000006</v>
      </c>
      <c r="AC30" s="39">
        <v>73.985758493150698</v>
      </c>
      <c r="AE30" s="41">
        <f t="shared" si="6"/>
        <v>2020</v>
      </c>
      <c r="AF30" s="39">
        <v>60.367830000000005</v>
      </c>
      <c r="AG30" s="1"/>
      <c r="AH30" s="41">
        <f t="shared" si="7"/>
        <v>2020</v>
      </c>
      <c r="AI30" s="39">
        <v>69.659850000000006</v>
      </c>
      <c r="AJ30" s="39">
        <v>73.985758493150698</v>
      </c>
      <c r="AL30" s="41">
        <f t="shared" si="8"/>
        <v>2020</v>
      </c>
      <c r="AM30" s="39">
        <v>601.67502620000005</v>
      </c>
      <c r="AN30" s="39">
        <v>51.734740000000002</v>
      </c>
      <c r="AO30" s="57">
        <v>805.62126480000006</v>
      </c>
      <c r="AP30" s="39">
        <v>69.270960000000002</v>
      </c>
      <c r="AQ30" s="39">
        <v>6.6235200000000001</v>
      </c>
      <c r="AR30" s="39">
        <v>2.0095700000000001</v>
      </c>
      <c r="AS30" s="39">
        <v>60.367830000000005</v>
      </c>
      <c r="AT30" s="39">
        <v>0.38889000000000001</v>
      </c>
      <c r="AU30" s="39">
        <v>69.659850000000006</v>
      </c>
      <c r="AV30" s="39">
        <v>4.4019376594704394</v>
      </c>
      <c r="AW30" s="39">
        <v>6.3316799999999995</v>
      </c>
      <c r="AX30" s="39">
        <v>0.54442648323301801</v>
      </c>
      <c r="AY30" s="39">
        <v>64.713485857296547</v>
      </c>
      <c r="AZ30" s="55">
        <v>2020</v>
      </c>
      <c r="BA30" s="55">
        <v>366</v>
      </c>
      <c r="BB30" s="36">
        <v>44196</v>
      </c>
      <c r="BC30" s="43"/>
      <c r="BD30" s="43"/>
      <c r="BE30" s="43"/>
      <c r="BF30" s="43"/>
      <c r="BM30" s="39">
        <v>53.669999999999995</v>
      </c>
      <c r="BN30" s="39"/>
      <c r="BO30" s="39"/>
      <c r="BP30" s="39"/>
      <c r="BQ30" s="39">
        <v>37.697402835738707</v>
      </c>
      <c r="BR30" s="39"/>
      <c r="BS30" s="39"/>
      <c r="BX30" s="39">
        <v>6.6978300000000104</v>
      </c>
      <c r="BY30" s="39">
        <v>31.962447164261299</v>
      </c>
      <c r="BZ30" s="39">
        <v>6.6978300000000104</v>
      </c>
      <c r="CA30" s="39">
        <v>31.962447164261299</v>
      </c>
      <c r="CC30" s="40">
        <v>0.92096664773208692</v>
      </c>
      <c r="CD30" s="40">
        <v>9.4164697275879047E-2</v>
      </c>
    </row>
    <row r="31" spans="1:82" ht="13.15" x14ac:dyDescent="0.4">
      <c r="A31" s="38">
        <f t="shared" si="2"/>
        <v>2021</v>
      </c>
      <c r="B31" s="39">
        <v>38.240789999999997</v>
      </c>
      <c r="C31" s="39">
        <v>2.62521</v>
      </c>
      <c r="D31" s="39">
        <v>40.866</v>
      </c>
      <c r="E31" s="39">
        <v>0.84797301209930598</v>
      </c>
      <c r="F31" s="39">
        <v>44.75</v>
      </c>
      <c r="G31" s="39"/>
      <c r="H31" s="41">
        <f t="shared" si="3"/>
        <v>2021</v>
      </c>
      <c r="I31" s="39">
        <v>31.358362853439289</v>
      </c>
      <c r="J31" s="39">
        <v>32.606823878752905</v>
      </c>
      <c r="K31" s="39">
        <v>0.54393480646110481</v>
      </c>
      <c r="L31" s="39">
        <v>3.743300084737653</v>
      </c>
      <c r="M31" s="39">
        <v>27.615062768701634</v>
      </c>
      <c r="N31" s="39">
        <v>10.958545198944966</v>
      </c>
      <c r="O31" s="57">
        <v>321.16318000000001</v>
      </c>
      <c r="P31" s="39">
        <v>28.862849999999998</v>
      </c>
      <c r="Q31" s="57">
        <v>2792.5795828767118</v>
      </c>
      <c r="R31" s="39">
        <v>0.48147923842701928</v>
      </c>
      <c r="S31" s="39"/>
      <c r="T31" s="41">
        <f t="shared" si="4"/>
        <v>2021</v>
      </c>
      <c r="U31" s="39">
        <v>72.365062768701634</v>
      </c>
      <c r="V31" s="39">
        <v>1.3294522505263253</v>
      </c>
      <c r="W31" s="39"/>
      <c r="X31" s="41">
        <f t="shared" si="5"/>
        <v>2021</v>
      </c>
      <c r="Y31" s="39">
        <v>61.879900000000006</v>
      </c>
      <c r="AA31" s="41">
        <f t="shared" si="5"/>
        <v>2021</v>
      </c>
      <c r="AB31" s="39">
        <v>72.993520000000004</v>
      </c>
      <c r="AC31" s="39">
        <v>77.526450922374437</v>
      </c>
      <c r="AE31" s="41">
        <f t="shared" si="6"/>
        <v>2021</v>
      </c>
      <c r="AF31" s="39">
        <v>61.879900000000006</v>
      </c>
      <c r="AG31" s="1"/>
      <c r="AH31" s="41">
        <f t="shared" si="7"/>
        <v>2021</v>
      </c>
      <c r="AI31" s="39">
        <v>72.993520000000004</v>
      </c>
      <c r="AJ31" s="39">
        <v>77.526450922374437</v>
      </c>
      <c r="AL31" s="41">
        <f t="shared" si="8"/>
        <v>2021</v>
      </c>
      <c r="AM31" s="39">
        <v>634.18843570000013</v>
      </c>
      <c r="AN31" s="39">
        <v>54.530390000000004</v>
      </c>
      <c r="AO31" s="57">
        <v>845.41586840000014</v>
      </c>
      <c r="AP31" s="39">
        <v>72.69268000000001</v>
      </c>
      <c r="AQ31" s="39">
        <v>5.2783199999999999</v>
      </c>
      <c r="AR31" s="39">
        <v>2.0711900000000001</v>
      </c>
      <c r="AS31" s="39">
        <v>61.879900000000006</v>
      </c>
      <c r="AT31" s="39">
        <v>0.30084</v>
      </c>
      <c r="AU31" s="39">
        <v>72.993520000000004</v>
      </c>
      <c r="AV31" s="39">
        <v>3.743300084737653</v>
      </c>
      <c r="AW31" s="39">
        <v>6.4809699999999992</v>
      </c>
      <c r="AX31" s="39">
        <v>0.55726311263972472</v>
      </c>
      <c r="AY31" s="39">
        <v>68.692956802622618</v>
      </c>
      <c r="AZ31" s="55">
        <v>2021</v>
      </c>
      <c r="BA31" s="55">
        <v>365</v>
      </c>
      <c r="BB31" s="36">
        <v>44561</v>
      </c>
      <c r="BC31" s="43"/>
      <c r="BD31" s="43"/>
      <c r="BE31" s="43"/>
      <c r="BF31" s="43"/>
      <c r="BM31" s="39">
        <v>44.75</v>
      </c>
      <c r="BN31" s="39"/>
      <c r="BO31" s="39"/>
      <c r="BP31" s="39"/>
      <c r="BQ31" s="39">
        <v>31.358362853439289</v>
      </c>
      <c r="BR31" s="39"/>
      <c r="BS31" s="39"/>
      <c r="BX31" s="39">
        <v>17.129900000000006</v>
      </c>
      <c r="BY31" s="39">
        <v>41.635157146560715</v>
      </c>
      <c r="BZ31" s="39">
        <v>17.129900000000006</v>
      </c>
      <c r="CA31" s="39">
        <v>41.635157146560715</v>
      </c>
      <c r="CC31" s="40">
        <v>0.77348109810891963</v>
      </c>
      <c r="CD31" s="40">
        <v>7.4501116851315968E-2</v>
      </c>
    </row>
    <row r="32" spans="1:82" ht="13.15" x14ac:dyDescent="0.4">
      <c r="A32" s="38">
        <f t="shared" si="2"/>
        <v>2022</v>
      </c>
      <c r="B32" s="39">
        <v>35.348320000000001</v>
      </c>
      <c r="C32" s="39">
        <v>2.8172799999999998</v>
      </c>
      <c r="D32" s="39">
        <v>38.165599999999998</v>
      </c>
      <c r="E32" s="39">
        <v>0.79491757387405892</v>
      </c>
      <c r="F32" s="39">
        <v>41.79</v>
      </c>
      <c r="G32" s="39"/>
      <c r="H32" s="41">
        <f t="shared" si="3"/>
        <v>2022</v>
      </c>
      <c r="I32" s="39">
        <v>36.310228330572741</v>
      </c>
      <c r="J32" s="39">
        <v>37.727100979999996</v>
      </c>
      <c r="K32" s="39">
        <v>0.62934934865786485</v>
      </c>
      <c r="L32" s="39">
        <v>3.7610959144076501</v>
      </c>
      <c r="M32" s="39">
        <v>32.549132416165094</v>
      </c>
      <c r="N32" s="39">
        <v>12.916542749026688</v>
      </c>
      <c r="O32" s="57">
        <v>378.54641000000004</v>
      </c>
      <c r="P32" s="39">
        <v>33.884669999999993</v>
      </c>
      <c r="Q32" s="57">
        <v>3278.4578658904102</v>
      </c>
      <c r="R32" s="39">
        <v>0.56525135618800171</v>
      </c>
      <c r="S32" s="39"/>
      <c r="T32" s="41">
        <f t="shared" si="4"/>
        <v>2022</v>
      </c>
      <c r="U32" s="39">
        <v>74.339132416165086</v>
      </c>
      <c r="V32" s="39">
        <v>1.3601689300620605</v>
      </c>
      <c r="W32" s="39"/>
      <c r="X32" s="41">
        <f t="shared" si="5"/>
        <v>2022</v>
      </c>
      <c r="Y32" s="39">
        <v>66.693989999999999</v>
      </c>
      <c r="AA32" s="41">
        <f t="shared" si="5"/>
        <v>2022</v>
      </c>
      <c r="AB32" s="39">
        <v>66.81016000000001</v>
      </c>
      <c r="AC32" s="39">
        <v>70.959101442922389</v>
      </c>
      <c r="AE32" s="41">
        <f t="shared" si="6"/>
        <v>2022</v>
      </c>
      <c r="AF32" s="39">
        <v>66.693989999999999</v>
      </c>
      <c r="AG32" s="1"/>
      <c r="AH32" s="41">
        <f t="shared" si="7"/>
        <v>2022</v>
      </c>
      <c r="AI32" s="39">
        <v>66.81016000000001</v>
      </c>
      <c r="AJ32" s="39">
        <v>70.959101442922389</v>
      </c>
      <c r="AL32" s="41">
        <f t="shared" si="8"/>
        <v>2022</v>
      </c>
      <c r="AM32" s="39">
        <v>694.06804929999998</v>
      </c>
      <c r="AN32" s="39">
        <v>59.679109999999994</v>
      </c>
      <c r="AO32" s="57">
        <v>775.55108570000016</v>
      </c>
      <c r="AP32" s="39">
        <v>66.685390000000012</v>
      </c>
      <c r="AQ32" s="39">
        <v>4.9205200000000007</v>
      </c>
      <c r="AR32" s="39">
        <v>2.09436</v>
      </c>
      <c r="AS32" s="39">
        <v>66.693989999999999</v>
      </c>
      <c r="AT32" s="39">
        <v>0.12476999999999999</v>
      </c>
      <c r="AU32" s="39">
        <v>66.81016000000001</v>
      </c>
      <c r="AV32" s="39">
        <v>3.7610959144076501</v>
      </c>
      <c r="AW32" s="39">
        <v>6.7980899999999993</v>
      </c>
      <c r="AX32" s="39">
        <v>0.58453052450558884</v>
      </c>
      <c r="AY32" s="39">
        <v>62.464533561086775</v>
      </c>
      <c r="AZ32" s="55">
        <v>2022</v>
      </c>
      <c r="BA32" s="55">
        <v>365</v>
      </c>
      <c r="BB32" s="36">
        <v>44926</v>
      </c>
      <c r="BC32" s="42"/>
      <c r="BD32" s="42"/>
      <c r="BE32" s="42"/>
      <c r="BF32" s="42"/>
      <c r="BG32" s="39"/>
      <c r="BH32" s="39"/>
      <c r="BI32" s="39"/>
      <c r="BJ32" s="39"/>
      <c r="BK32" s="39"/>
      <c r="BM32" s="39">
        <v>41.79</v>
      </c>
      <c r="BN32" s="39"/>
      <c r="BO32" s="39"/>
      <c r="BP32" s="39"/>
      <c r="BQ32" s="39">
        <v>36.310228330572741</v>
      </c>
      <c r="BR32" s="39"/>
      <c r="BS32" s="39"/>
      <c r="BX32" s="39">
        <v>24.90399</v>
      </c>
      <c r="BY32" s="39">
        <v>30.499931669427269</v>
      </c>
      <c r="BZ32" s="39">
        <v>24.90399</v>
      </c>
      <c r="CA32" s="39">
        <v>30.499931669427269</v>
      </c>
      <c r="CC32" s="40">
        <v>0.71497626931623237</v>
      </c>
      <c r="CD32" s="40">
        <v>7.9951892032589941E-2</v>
      </c>
    </row>
    <row r="33" spans="1:83" ht="13.15" x14ac:dyDescent="0.4">
      <c r="A33" s="38">
        <f t="shared" si="2"/>
        <v>2023</v>
      </c>
      <c r="B33" s="39">
        <v>31.102370000000008</v>
      </c>
      <c r="C33" s="39">
        <v>2.2590400000000002</v>
      </c>
      <c r="D33" s="39">
        <v>33.361410000000006</v>
      </c>
      <c r="E33" s="39">
        <v>0.69319653851055463</v>
      </c>
      <c r="F33" s="39">
        <v>36.510000000000005</v>
      </c>
      <c r="G33" s="39"/>
      <c r="H33" s="41">
        <f t="shared" si="3"/>
        <v>2023</v>
      </c>
      <c r="I33" s="39">
        <v>32.935214101461739</v>
      </c>
      <c r="J33" s="39">
        <v>34.049482159999997</v>
      </c>
      <c r="K33" s="39">
        <v>0.56800069082683025</v>
      </c>
      <c r="L33" s="39">
        <v>3.5936852966466035</v>
      </c>
      <c r="M33" s="39">
        <v>29.341528804815137</v>
      </c>
      <c r="N33" s="39">
        <v>11.643662457220268</v>
      </c>
      <c r="O33" s="57">
        <v>341.24198000000007</v>
      </c>
      <c r="P33" s="39">
        <v>30.455149999999993</v>
      </c>
      <c r="Q33" s="57">
        <v>2946.6400609589027</v>
      </c>
      <c r="R33" s="39">
        <v>0.50804138982050051</v>
      </c>
      <c r="S33" s="39"/>
      <c r="T33" s="41">
        <f t="shared" si="4"/>
        <v>2023</v>
      </c>
      <c r="U33" s="39">
        <v>65.851528804815146</v>
      </c>
      <c r="V33" s="39">
        <v>1.201237928331055</v>
      </c>
      <c r="W33" s="39"/>
      <c r="X33" s="41">
        <f t="shared" si="5"/>
        <v>2023</v>
      </c>
      <c r="Y33" s="39">
        <v>67.807429999999997</v>
      </c>
      <c r="AA33" s="41">
        <f t="shared" si="5"/>
        <v>2023</v>
      </c>
      <c r="AB33" s="39">
        <v>59.97453999999999</v>
      </c>
      <c r="AC33" s="39">
        <v>63.698986319634706</v>
      </c>
      <c r="AE33" s="41">
        <f t="shared" si="6"/>
        <v>2023</v>
      </c>
      <c r="AF33" s="39">
        <v>67.807429999999997</v>
      </c>
      <c r="AG33" s="1"/>
      <c r="AH33" s="41">
        <f t="shared" si="7"/>
        <v>2023</v>
      </c>
      <c r="AI33" s="39">
        <v>59.97453999999999</v>
      </c>
      <c r="AJ33" s="39">
        <v>63.698986319634706</v>
      </c>
      <c r="AL33" s="41">
        <f t="shared" si="8"/>
        <v>2023</v>
      </c>
      <c r="AM33" s="39">
        <v>712.59964020000007</v>
      </c>
      <c r="AN33" s="39">
        <v>61.272539999999999</v>
      </c>
      <c r="AO33" s="57">
        <v>697.50390019999998</v>
      </c>
      <c r="AP33" s="39">
        <v>59.97453999999999</v>
      </c>
      <c r="AQ33" s="39">
        <v>4.4485100000000006</v>
      </c>
      <c r="AR33" s="39">
        <v>2.0863800000000001</v>
      </c>
      <c r="AS33" s="39">
        <v>67.807429999999997</v>
      </c>
      <c r="AT33" s="39">
        <v>0</v>
      </c>
      <c r="AU33" s="39">
        <v>59.97453999999999</v>
      </c>
      <c r="AV33" s="39">
        <v>3.5936852966466035</v>
      </c>
      <c r="AW33" s="39">
        <v>7.5261900000000006</v>
      </c>
      <c r="AX33" s="39">
        <v>0.64713585554600173</v>
      </c>
      <c r="AY33" s="39">
        <v>55.733718847807381</v>
      </c>
      <c r="AZ33" s="55">
        <v>2023</v>
      </c>
      <c r="BA33" s="55">
        <v>365</v>
      </c>
      <c r="BB33" s="36">
        <v>45291</v>
      </c>
      <c r="BC33" s="42">
        <v>690</v>
      </c>
      <c r="BD33" s="42">
        <v>747.6</v>
      </c>
      <c r="BE33" s="42">
        <v>51.736171300000009</v>
      </c>
      <c r="BF33" s="42">
        <v>0</v>
      </c>
      <c r="BG33" s="39">
        <v>59.329320722269991</v>
      </c>
      <c r="BH33" s="39">
        <v>4.4485100000000006</v>
      </c>
      <c r="BI33" s="39">
        <v>2.0863800000000001</v>
      </c>
      <c r="BJ33" s="39">
        <v>65.864210722269988</v>
      </c>
      <c r="BK33" s="39">
        <v>64.282029234737749</v>
      </c>
      <c r="BM33" s="39">
        <v>36.510000000000005</v>
      </c>
      <c r="BN33" s="39"/>
      <c r="BO33" s="39"/>
      <c r="BP33" s="39"/>
      <c r="BQ33" s="39">
        <v>32.935214101461739</v>
      </c>
      <c r="BR33" s="39"/>
      <c r="BS33" s="39"/>
      <c r="BU33" s="44"/>
      <c r="BV33" s="44"/>
      <c r="BX33" s="39">
        <v>31.297429999999991</v>
      </c>
      <c r="BY33" s="39">
        <v>27.039325898538252</v>
      </c>
      <c r="BZ33" s="39">
        <v>31.297429999999991</v>
      </c>
      <c r="CA33" s="39">
        <v>27.039325898538252</v>
      </c>
      <c r="CC33" s="40">
        <v>0.62909514425277113</v>
      </c>
      <c r="CD33" s="40">
        <v>6.4109539050893768E-2</v>
      </c>
    </row>
    <row r="34" spans="1:83" ht="13.15" x14ac:dyDescent="0.4">
      <c r="A34" s="38">
        <f t="shared" si="2"/>
        <v>2024</v>
      </c>
      <c r="B34" s="39">
        <v>28.019319999999997</v>
      </c>
      <c r="C34" s="39">
        <v>2.3682800000000004</v>
      </c>
      <c r="D34" s="39">
        <v>30.387599999999999</v>
      </c>
      <c r="E34" s="39">
        <v>0.63220402524870412</v>
      </c>
      <c r="F34" s="39">
        <v>33.29</v>
      </c>
      <c r="G34" s="39"/>
      <c r="H34" s="41">
        <f t="shared" si="3"/>
        <v>2024</v>
      </c>
      <c r="I34" s="39">
        <v>29.554781599312122</v>
      </c>
      <c r="J34" s="39">
        <v>30.83006</v>
      </c>
      <c r="K34" s="39">
        <v>0.51289031887130199</v>
      </c>
      <c r="L34" s="39">
        <v>3.4122046431642308</v>
      </c>
      <c r="M34" s="39">
        <v>26.142576956147892</v>
      </c>
      <c r="N34" s="39">
        <v>10.374215463147156</v>
      </c>
      <c r="O34" s="57">
        <v>304.03816999999998</v>
      </c>
      <c r="P34" s="39">
        <v>27.405570000000001</v>
      </c>
      <c r="Q34" s="57">
        <v>2644.3379905737706</v>
      </c>
      <c r="R34" s="39">
        <v>0.45592034320237423</v>
      </c>
      <c r="S34" s="39"/>
      <c r="T34" s="41">
        <f t="shared" si="4"/>
        <v>2024</v>
      </c>
      <c r="U34" s="39">
        <v>59.432576956147891</v>
      </c>
      <c r="V34" s="39">
        <v>1.0881243684510784</v>
      </c>
      <c r="W34" s="39"/>
      <c r="X34" s="41">
        <f t="shared" si="5"/>
        <v>2024</v>
      </c>
      <c r="Y34" s="39">
        <v>69.107700000000008</v>
      </c>
      <c r="AA34" s="41">
        <f t="shared" si="5"/>
        <v>2024</v>
      </c>
      <c r="AB34" s="39">
        <v>58.577570000000009</v>
      </c>
      <c r="AC34" s="39">
        <v>62.215263844748875</v>
      </c>
      <c r="AE34" s="41">
        <f t="shared" si="6"/>
        <v>2024</v>
      </c>
      <c r="AF34" s="39">
        <v>65.136316087704202</v>
      </c>
      <c r="AG34" s="1"/>
      <c r="AH34" s="41">
        <f t="shared" si="7"/>
        <v>2024</v>
      </c>
      <c r="AI34" s="39">
        <v>58.577570000000009</v>
      </c>
      <c r="AJ34" s="39">
        <v>62.215263844748875</v>
      </c>
      <c r="AL34" s="41">
        <f t="shared" si="8"/>
        <v>2024</v>
      </c>
      <c r="AM34" s="39">
        <v>728.0871949000001</v>
      </c>
      <c r="AN34" s="39">
        <v>62.604230000000001</v>
      </c>
      <c r="AO34" s="57">
        <v>681.25713910000013</v>
      </c>
      <c r="AP34" s="39">
        <v>58.577570000000009</v>
      </c>
      <c r="AQ34" s="39">
        <v>4.4485100000000006</v>
      </c>
      <c r="AR34" s="39">
        <v>2.0549599999999999</v>
      </c>
      <c r="AS34" s="39">
        <v>69.107700000000008</v>
      </c>
      <c r="AT34" s="39">
        <v>0</v>
      </c>
      <c r="AU34" s="39">
        <v>58.577570000000009</v>
      </c>
      <c r="AV34" s="39">
        <v>3.4122046431642308</v>
      </c>
      <c r="AW34" s="39">
        <v>7.5261900000000006</v>
      </c>
      <c r="AX34" s="39">
        <v>0.64713585554600173</v>
      </c>
      <c r="AY34" s="39">
        <v>54.518229501289774</v>
      </c>
      <c r="AZ34" s="55">
        <v>2024</v>
      </c>
      <c r="BA34" s="55">
        <v>366</v>
      </c>
      <c r="BB34" s="36">
        <v>45657</v>
      </c>
      <c r="BC34" s="42">
        <v>681.9</v>
      </c>
      <c r="BD34" s="42">
        <v>740</v>
      </c>
      <c r="BE34" s="42">
        <v>51.736171300000009</v>
      </c>
      <c r="BF34" s="42">
        <v>0</v>
      </c>
      <c r="BG34" s="39">
        <v>58.632846087704209</v>
      </c>
      <c r="BH34" s="39">
        <v>4.4485100000000006</v>
      </c>
      <c r="BI34" s="39">
        <v>2.0549599999999999</v>
      </c>
      <c r="BJ34" s="39">
        <v>65.136316087704202</v>
      </c>
      <c r="BK34" s="39">
        <v>63.628546861564914</v>
      </c>
      <c r="BM34" s="39">
        <v>33.29</v>
      </c>
      <c r="BN34" s="39">
        <v>0</v>
      </c>
      <c r="BO34" s="39">
        <v>0</v>
      </c>
      <c r="BP34" s="39"/>
      <c r="BQ34" s="39">
        <v>29.554781599312122</v>
      </c>
      <c r="BR34" s="39">
        <v>0</v>
      </c>
      <c r="BS34" s="39">
        <v>0</v>
      </c>
      <c r="BU34" s="44"/>
      <c r="BV34" s="44"/>
      <c r="BX34" s="39">
        <v>31.846316087704203</v>
      </c>
      <c r="BY34" s="39">
        <v>29.022788400687887</v>
      </c>
      <c r="BZ34" s="39">
        <v>35.817700000000009</v>
      </c>
      <c r="CA34" s="39">
        <v>29.022788400687887</v>
      </c>
      <c r="CC34" s="40">
        <v>0.56518707262233814</v>
      </c>
      <c r="CD34" s="40">
        <v>6.7026039770652995E-2</v>
      </c>
      <c r="CE34" s="54"/>
    </row>
    <row r="35" spans="1:83" ht="13.15" x14ac:dyDescent="0.4">
      <c r="A35" s="38">
        <f t="shared" si="2"/>
        <v>2025</v>
      </c>
      <c r="B35" s="39">
        <v>28.826729999999994</v>
      </c>
      <c r="C35" s="39">
        <v>2.35317</v>
      </c>
      <c r="D35" s="39">
        <v>31.179899999999993</v>
      </c>
      <c r="E35" s="39">
        <v>0.64984755253286031</v>
      </c>
      <c r="F35" s="39">
        <v>34.119999999999997</v>
      </c>
      <c r="G35" s="39"/>
      <c r="H35" s="41">
        <f t="shared" si="3"/>
        <v>2025</v>
      </c>
      <c r="I35" s="39">
        <v>28.6</v>
      </c>
      <c r="J35" s="39">
        <v>29.678190000000001</v>
      </c>
      <c r="K35" s="39">
        <v>0.49508043450637695</v>
      </c>
      <c r="L35" s="39">
        <v>3.2203528642888615</v>
      </c>
      <c r="M35" s="39">
        <v>25.379647135711139</v>
      </c>
      <c r="N35" s="39">
        <v>10.071460369272994</v>
      </c>
      <c r="O35" s="57">
        <v>295.16529618832055</v>
      </c>
      <c r="P35" s="39">
        <v>26.605781722274383</v>
      </c>
      <c r="Q35" s="57">
        <v>2574.2004973208759</v>
      </c>
      <c r="R35" s="39">
        <v>0.44382767195187517</v>
      </c>
      <c r="S35" s="39"/>
      <c r="T35" s="41">
        <f t="shared" si="4"/>
        <v>2025</v>
      </c>
      <c r="U35" s="39">
        <v>59.499647135711136</v>
      </c>
      <c r="V35" s="39">
        <v>1.0936752244847354</v>
      </c>
      <c r="W35" s="39"/>
      <c r="X35" s="41">
        <f t="shared" si="5"/>
        <v>2025</v>
      </c>
      <c r="Y35" s="39">
        <v>71.469563683423743</v>
      </c>
      <c r="AA35" s="41">
        <f t="shared" si="5"/>
        <v>2025</v>
      </c>
      <c r="AB35" s="39">
        <v>61.316230483349194</v>
      </c>
      <c r="AC35" s="39">
        <v>65.123996394643953</v>
      </c>
      <c r="AE35" s="41">
        <f t="shared" si="6"/>
        <v>2025</v>
      </c>
      <c r="AF35" s="39">
        <v>64.11069029005445</v>
      </c>
      <c r="AG35" s="1"/>
      <c r="AH35" s="41">
        <f t="shared" si="7"/>
        <v>2025</v>
      </c>
      <c r="AI35" s="39">
        <v>59.501289767841783</v>
      </c>
      <c r="AJ35" s="39">
        <v>63.196347031963477</v>
      </c>
      <c r="AL35" s="41">
        <f t="shared" si="8"/>
        <v>2025</v>
      </c>
      <c r="AM35" s="39">
        <v>755.88369756488498</v>
      </c>
      <c r="AN35" s="39">
        <v>64.994299016757083</v>
      </c>
      <c r="AO35" s="57">
        <v>720.08055419782181</v>
      </c>
      <c r="AP35" s="39">
        <v>61.915782820105051</v>
      </c>
      <c r="AQ35" s="39">
        <v>4.4485100000000006</v>
      </c>
      <c r="AR35" s="39">
        <v>2.0267546666666667</v>
      </c>
      <c r="AS35" s="39">
        <v>71.469563683423743</v>
      </c>
      <c r="AT35" s="39">
        <v>0</v>
      </c>
      <c r="AU35" s="39">
        <v>61.915782820105051</v>
      </c>
      <c r="AV35" s="39">
        <v>3.2203528642888615</v>
      </c>
      <c r="AW35" s="39">
        <v>6.9727936764705873</v>
      </c>
      <c r="AX35" s="39">
        <v>0.5995523367558544</v>
      </c>
      <c r="AY35" s="39">
        <v>58.095877619060332</v>
      </c>
      <c r="AZ35" s="55">
        <v>2025</v>
      </c>
      <c r="BA35" s="55">
        <v>365</v>
      </c>
      <c r="BB35" s="36">
        <v>46022</v>
      </c>
      <c r="BC35" s="42">
        <v>670.3</v>
      </c>
      <c r="BD35" s="42">
        <v>692</v>
      </c>
      <c r="BE35" s="42">
        <v>51.736171300000009</v>
      </c>
      <c r="BF35" s="42">
        <v>0</v>
      </c>
      <c r="BG35" s="39">
        <v>57.635425623387782</v>
      </c>
      <c r="BH35" s="39">
        <v>4.4485100000000006</v>
      </c>
      <c r="BI35" s="39">
        <v>2.0267546666666667</v>
      </c>
      <c r="BJ35" s="39">
        <v>64.11069029005445</v>
      </c>
      <c r="BK35" s="39">
        <v>59.501289767841783</v>
      </c>
      <c r="BM35" s="39">
        <v>34.119999999999997</v>
      </c>
      <c r="BN35" s="39">
        <v>0</v>
      </c>
      <c r="BO35" s="39">
        <v>0</v>
      </c>
      <c r="BP35" s="39"/>
      <c r="BQ35" s="39">
        <v>28.6</v>
      </c>
      <c r="BR35" s="39">
        <v>0</v>
      </c>
      <c r="BS35" s="39">
        <v>0</v>
      </c>
      <c r="BU35" s="56"/>
      <c r="BV35" s="56"/>
      <c r="BX35" s="39">
        <v>29.990690290054452</v>
      </c>
      <c r="BY35" s="39">
        <v>30.901289767841781</v>
      </c>
      <c r="BZ35" s="39">
        <v>37.349563683423746</v>
      </c>
      <c r="CA35" s="39">
        <v>32.716230483349193</v>
      </c>
      <c r="CC35" s="40">
        <v>0.58306668809115436</v>
      </c>
      <c r="CD35" s="40">
        <v>6.678086444170607E-2</v>
      </c>
      <c r="CE35" s="54"/>
    </row>
    <row r="36" spans="1:83" ht="13.15" x14ac:dyDescent="0.4">
      <c r="A36" s="38">
        <f t="shared" si="2"/>
        <v>2026</v>
      </c>
      <c r="B36" s="39">
        <v>26.344997835617402</v>
      </c>
      <c r="C36" s="39">
        <v>2.1505824128106039</v>
      </c>
      <c r="D36" s="39">
        <v>28.495580248428006</v>
      </c>
      <c r="E36" s="39">
        <v>0.59390129802996994</v>
      </c>
      <c r="F36" s="39">
        <v>31.182563063908599</v>
      </c>
      <c r="G36" s="39"/>
      <c r="H36" s="41">
        <f t="shared" si="3"/>
        <v>2026</v>
      </c>
      <c r="I36" s="39">
        <v>26.821368055222738</v>
      </c>
      <c r="J36" s="39">
        <v>27.832505496602479</v>
      </c>
      <c r="K36" s="39">
        <v>0.46429141786136824</v>
      </c>
      <c r="L36" s="39">
        <v>3.1982502696013402</v>
      </c>
      <c r="M36" s="39">
        <v>23.623117785621396</v>
      </c>
      <c r="N36" s="39">
        <v>9.3744130209668253</v>
      </c>
      <c r="O36" s="57">
        <v>274.73685984677684</v>
      </c>
      <c r="P36" s="39">
        <v>24.764391405562769</v>
      </c>
      <c r="Q36" s="57">
        <v>2396.0396780478059</v>
      </c>
      <c r="R36" s="39">
        <v>0.41311028931858723</v>
      </c>
      <c r="S36" s="39"/>
      <c r="T36" s="41">
        <f t="shared" si="4"/>
        <v>2026</v>
      </c>
      <c r="U36" s="39">
        <v>54.805680849529992</v>
      </c>
      <c r="V36" s="39">
        <v>1.0070115873485572</v>
      </c>
      <c r="W36" s="39"/>
      <c r="X36" s="41">
        <f t="shared" si="5"/>
        <v>2026</v>
      </c>
      <c r="Y36" s="39">
        <v>68.840327803338184</v>
      </c>
      <c r="AA36" s="41">
        <f t="shared" si="5"/>
        <v>2026</v>
      </c>
      <c r="AB36" s="39">
        <v>58.345889102224156</v>
      </c>
      <c r="AC36" s="39">
        <v>61.969195457430779</v>
      </c>
      <c r="AE36" s="41">
        <f t="shared" si="6"/>
        <v>2026</v>
      </c>
      <c r="AF36" s="39">
        <v>61.984462600745196</v>
      </c>
      <c r="AG36" s="1"/>
      <c r="AH36" s="41">
        <f t="shared" si="7"/>
        <v>2026</v>
      </c>
      <c r="AI36" s="39">
        <v>57.446259673258808</v>
      </c>
      <c r="AJ36" s="39">
        <v>61.013698630136993</v>
      </c>
      <c r="AL36" s="41">
        <f t="shared" si="8"/>
        <v>2026</v>
      </c>
      <c r="AM36" s="39">
        <v>725.63371230615644</v>
      </c>
      <c r="AN36" s="39">
        <v>62.393268470004848</v>
      </c>
      <c r="AO36" s="57">
        <v>687.02965400886694</v>
      </c>
      <c r="AP36" s="39">
        <v>59.073916939713406</v>
      </c>
      <c r="AQ36" s="39">
        <v>4.4485100000000006</v>
      </c>
      <c r="AR36" s="39">
        <v>1.9985493333333333</v>
      </c>
      <c r="AS36" s="39">
        <v>68.840327803338184</v>
      </c>
      <c r="AT36" s="39">
        <v>0</v>
      </c>
      <c r="AU36" s="39">
        <v>59.073916939713406</v>
      </c>
      <c r="AV36" s="39">
        <v>3.1982502696013402</v>
      </c>
      <c r="AW36" s="39">
        <v>8.4669637499999997</v>
      </c>
      <c r="AX36" s="39">
        <v>0.72802783748925182</v>
      </c>
      <c r="AY36" s="39">
        <v>55.147638832622818</v>
      </c>
      <c r="AZ36" s="55">
        <v>2026</v>
      </c>
      <c r="BA36" s="55">
        <v>365</v>
      </c>
      <c r="BB36" s="36">
        <v>46387</v>
      </c>
      <c r="BC36" s="42">
        <v>645.9</v>
      </c>
      <c r="BD36" s="42">
        <v>668.1</v>
      </c>
      <c r="BE36" s="42">
        <v>51.736171300000009</v>
      </c>
      <c r="BF36" s="42">
        <v>0</v>
      </c>
      <c r="BG36" s="39">
        <v>55.537403267411861</v>
      </c>
      <c r="BH36" s="39">
        <v>4.4485100000000006</v>
      </c>
      <c r="BI36" s="39">
        <v>1.9985493333333333</v>
      </c>
      <c r="BJ36" s="39">
        <v>61.984462600745196</v>
      </c>
      <c r="BK36" s="39">
        <v>57.446259673258808</v>
      </c>
      <c r="BM36" s="39">
        <v>30.515143959002899</v>
      </c>
      <c r="BN36" s="39">
        <v>0.66741910490570144</v>
      </c>
      <c r="BO36" s="39">
        <v>0</v>
      </c>
      <c r="BP36" s="39"/>
      <c r="BQ36" s="39">
        <v>26.663477669334647</v>
      </c>
      <c r="BR36" s="39">
        <v>0.15789038588809115</v>
      </c>
      <c r="BS36" s="39">
        <v>0</v>
      </c>
      <c r="BU36" s="44"/>
      <c r="BV36" s="44"/>
      <c r="BX36" s="39">
        <v>30.801899536836597</v>
      </c>
      <c r="BY36" s="39">
        <v>30.62489161803607</v>
      </c>
      <c r="BZ36" s="39">
        <v>37.657764739429581</v>
      </c>
      <c r="CA36" s="39">
        <v>31.524521047001418</v>
      </c>
      <c r="CC36" s="40">
        <v>0.53286968850723171</v>
      </c>
      <c r="CD36" s="40">
        <v>6.1031609522738312E-2</v>
      </c>
      <c r="CE36" s="54"/>
    </row>
    <row r="37" spans="1:83" ht="13.15" x14ac:dyDescent="0.4">
      <c r="A37" s="38">
        <f t="shared" si="2"/>
        <v>2027</v>
      </c>
      <c r="B37" s="39">
        <v>24.237398008768015</v>
      </c>
      <c r="C37" s="39">
        <v>1.9785358197857557</v>
      </c>
      <c r="D37" s="39">
        <v>26.215933828553769</v>
      </c>
      <c r="E37" s="39">
        <v>0.54638919418757248</v>
      </c>
      <c r="F37" s="39">
        <v>28.687958018795914</v>
      </c>
      <c r="G37" s="39"/>
      <c r="H37" s="41">
        <f t="shared" si="3"/>
        <v>2027</v>
      </c>
      <c r="I37" s="39">
        <v>24.407444930252691</v>
      </c>
      <c r="J37" s="39">
        <v>25.327580001908252</v>
      </c>
      <c r="K37" s="39">
        <v>0.42250519025384503</v>
      </c>
      <c r="L37" s="39">
        <v>3.1313133160270032</v>
      </c>
      <c r="M37" s="39">
        <v>21.276131614225687</v>
      </c>
      <c r="N37" s="39">
        <v>8.4430534127718122</v>
      </c>
      <c r="O37" s="57">
        <v>247.44141067344475</v>
      </c>
      <c r="P37" s="39">
        <v>22.30401827872414</v>
      </c>
      <c r="Q37" s="57">
        <v>2157.9901520908024</v>
      </c>
      <c r="R37" s="39">
        <v>0.37206726760186248</v>
      </c>
      <c r="S37" s="39"/>
      <c r="T37" s="41">
        <f t="shared" si="4"/>
        <v>2027</v>
      </c>
      <c r="U37" s="39">
        <v>49.964089633021601</v>
      </c>
      <c r="V37" s="39">
        <v>0.91845646178943496</v>
      </c>
      <c r="W37" s="39"/>
      <c r="X37" s="41">
        <f t="shared" si="5"/>
        <v>2027</v>
      </c>
      <c r="Y37" s="39">
        <v>65.611924073735238</v>
      </c>
      <c r="AA37" s="41">
        <f t="shared" si="5"/>
        <v>2027</v>
      </c>
      <c r="AB37" s="39">
        <v>56.018454110037901</v>
      </c>
      <c r="AC37" s="39">
        <v>59.497225689474057</v>
      </c>
      <c r="AE37" s="41">
        <f t="shared" si="6"/>
        <v>2027</v>
      </c>
      <c r="AF37" s="39">
        <v>60.223939026081965</v>
      </c>
      <c r="AG37" s="1"/>
      <c r="AH37" s="41">
        <f t="shared" si="7"/>
        <v>2027</v>
      </c>
      <c r="AI37" s="39">
        <v>53.602751504729142</v>
      </c>
      <c r="AJ37" s="39">
        <v>56.93150684931507</v>
      </c>
      <c r="AL37" s="41">
        <f t="shared" si="8"/>
        <v>2027</v>
      </c>
      <c r="AM37" s="39">
        <v>688.46226610420763</v>
      </c>
      <c r="AN37" s="39">
        <v>59.197099407068578</v>
      </c>
      <c r="AO37" s="57">
        <v>661.45575512327025</v>
      </c>
      <c r="AP37" s="39">
        <v>56.874957448260552</v>
      </c>
      <c r="AQ37" s="39">
        <v>4.4485100000000006</v>
      </c>
      <c r="AR37" s="39">
        <v>1.9663146666666667</v>
      </c>
      <c r="AS37" s="39">
        <v>65.611924073735238</v>
      </c>
      <c r="AT37" s="39">
        <v>0</v>
      </c>
      <c r="AU37" s="39">
        <v>56.874957448260552</v>
      </c>
      <c r="AV37" s="39">
        <v>3.1313133160270032</v>
      </c>
      <c r="AW37" s="39">
        <v>9.9611338235294102</v>
      </c>
      <c r="AX37" s="39">
        <v>0.85650333822264912</v>
      </c>
      <c r="AY37" s="39">
        <v>52.887140794010897</v>
      </c>
      <c r="AZ37" s="55">
        <v>2027</v>
      </c>
      <c r="BA37" s="55">
        <v>365</v>
      </c>
      <c r="BB37" s="36">
        <v>46752</v>
      </c>
      <c r="BC37" s="42">
        <v>625.79999999999995</v>
      </c>
      <c r="BD37" s="42">
        <v>623.4</v>
      </c>
      <c r="BE37" s="42">
        <v>51.736171300000009</v>
      </c>
      <c r="BF37" s="42">
        <v>0</v>
      </c>
      <c r="BG37" s="39">
        <v>53.809114359415297</v>
      </c>
      <c r="BH37" s="39">
        <v>4.4485100000000006</v>
      </c>
      <c r="BI37" s="39">
        <v>1.9663146666666667</v>
      </c>
      <c r="BJ37" s="39">
        <v>60.223939026081965</v>
      </c>
      <c r="BK37" s="39">
        <v>53.602751504729142</v>
      </c>
      <c r="BM37" s="39">
        <v>25.05748400495246</v>
      </c>
      <c r="BN37" s="39">
        <v>3.6304740138434544</v>
      </c>
      <c r="BO37" s="39">
        <v>0</v>
      </c>
      <c r="BP37" s="39"/>
      <c r="BQ37" s="39">
        <v>23.792405312701845</v>
      </c>
      <c r="BR37" s="39">
        <v>0.6150396175508458</v>
      </c>
      <c r="BS37" s="39">
        <v>0</v>
      </c>
      <c r="BU37" s="44"/>
      <c r="BV37" s="44"/>
      <c r="BX37" s="39">
        <v>31.53598100728605</v>
      </c>
      <c r="BY37" s="39">
        <v>29.195306574476451</v>
      </c>
      <c r="BZ37" s="39">
        <v>36.923966054939328</v>
      </c>
      <c r="CA37" s="39">
        <v>31.61100917978521</v>
      </c>
      <c r="CC37" s="40">
        <v>0.49024011342665325</v>
      </c>
      <c r="CD37" s="40">
        <v>5.6149080760919248E-2</v>
      </c>
      <c r="CE37" s="54"/>
    </row>
    <row r="38" spans="1:83" ht="13.15" x14ac:dyDescent="0.4">
      <c r="A38" s="38">
        <f t="shared" si="2"/>
        <v>2028</v>
      </c>
      <c r="B38" s="39">
        <v>22.11645967342541</v>
      </c>
      <c r="C38" s="39">
        <v>1.805400383939298</v>
      </c>
      <c r="D38" s="39">
        <v>23.921860057364707</v>
      </c>
      <c r="E38" s="39">
        <v>0.49721416671069102</v>
      </c>
      <c r="F38" s="39">
        <v>26.177565199288129</v>
      </c>
      <c r="G38" s="39"/>
      <c r="H38" s="41">
        <f t="shared" si="3"/>
        <v>2028</v>
      </c>
      <c r="I38" s="39">
        <v>21.292653738879622</v>
      </c>
      <c r="J38" s="39">
        <v>22.095364449883906</v>
      </c>
      <c r="K38" s="39">
        <v>0.36757951552084517</v>
      </c>
      <c r="L38" s="39">
        <v>2.8300897116511181</v>
      </c>
      <c r="M38" s="39">
        <v>18.462564027228503</v>
      </c>
      <c r="N38" s="39">
        <v>7.326539290365389</v>
      </c>
      <c r="O38" s="57">
        <v>214.71961963666749</v>
      </c>
      <c r="P38" s="39">
        <v>19.354522382258995</v>
      </c>
      <c r="Q38" s="57">
        <v>1867.4998850532143</v>
      </c>
      <c r="R38" s="39">
        <v>0.32198273880227835</v>
      </c>
      <c r="S38" s="39"/>
      <c r="T38" s="41">
        <f t="shared" si="4"/>
        <v>2028</v>
      </c>
      <c r="U38" s="39">
        <v>44.640129226516635</v>
      </c>
      <c r="V38" s="39">
        <v>0.81919690551296931</v>
      </c>
      <c r="W38" s="39"/>
      <c r="X38" s="41">
        <f t="shared" si="5"/>
        <v>2028</v>
      </c>
      <c r="Y38" s="39">
        <v>61.879905086723738</v>
      </c>
      <c r="AA38" s="41">
        <f t="shared" si="5"/>
        <v>2028</v>
      </c>
      <c r="AB38" s="39">
        <v>53.839290439783554</v>
      </c>
      <c r="AC38" s="39">
        <v>57.182734960245007</v>
      </c>
      <c r="AE38" s="41">
        <f t="shared" si="6"/>
        <v>2028</v>
      </c>
      <c r="AF38" s="39">
        <v>57.46599498710232</v>
      </c>
      <c r="AG38" s="1"/>
      <c r="AH38" s="41">
        <f t="shared" si="7"/>
        <v>2028</v>
      </c>
      <c r="AI38" s="39">
        <v>49.776440240756656</v>
      </c>
      <c r="AJ38" s="39">
        <v>52.8675799086758</v>
      </c>
      <c r="AL38" s="41">
        <f t="shared" si="8"/>
        <v>2028</v>
      </c>
      <c r="AM38" s="39">
        <v>645.4337744585971</v>
      </c>
      <c r="AN38" s="39">
        <v>55.497315086723738</v>
      </c>
      <c r="AO38" s="57">
        <v>637.60625171174161</v>
      </c>
      <c r="AP38" s="39">
        <v>54.8242692787396</v>
      </c>
      <c r="AQ38" s="39">
        <v>4.4485100000000006</v>
      </c>
      <c r="AR38" s="39">
        <v>1.9340799999999998</v>
      </c>
      <c r="AS38" s="39">
        <v>61.879905086723738</v>
      </c>
      <c r="AT38" s="39">
        <v>0</v>
      </c>
      <c r="AU38" s="39">
        <v>54.8242692787396</v>
      </c>
      <c r="AV38" s="39">
        <v>2.8300897116511181</v>
      </c>
      <c r="AW38" s="39">
        <v>11.455303897058823</v>
      </c>
      <c r="AX38" s="39">
        <v>0.98497883895604654</v>
      </c>
      <c r="AY38" s="39">
        <v>51.009200728132434</v>
      </c>
      <c r="AZ38" s="55">
        <v>2028</v>
      </c>
      <c r="BA38" s="55">
        <v>366</v>
      </c>
      <c r="BB38" s="36">
        <v>47118</v>
      </c>
      <c r="BC38" s="42">
        <v>594.1</v>
      </c>
      <c r="BD38" s="42">
        <v>578.9</v>
      </c>
      <c r="BE38" s="42">
        <v>51.736171300000009</v>
      </c>
      <c r="BF38" s="42">
        <v>0</v>
      </c>
      <c r="BG38" s="39">
        <v>51.08340498710232</v>
      </c>
      <c r="BH38" s="39">
        <v>4.4485100000000006</v>
      </c>
      <c r="BI38" s="39">
        <v>1.9340799999999998</v>
      </c>
      <c r="BJ38" s="39">
        <v>57.46599498710232</v>
      </c>
      <c r="BK38" s="39">
        <v>49.776440240756656</v>
      </c>
      <c r="BM38" s="39">
        <v>21.327545578355277</v>
      </c>
      <c r="BN38" s="39">
        <v>4.7857343714164999</v>
      </c>
      <c r="BO38" s="39">
        <v>6.4285249516350881E-2</v>
      </c>
      <c r="BP38" s="39"/>
      <c r="BQ38" s="39">
        <v>20.369933127766611</v>
      </c>
      <c r="BR38" s="39">
        <v>0.8438168899958356</v>
      </c>
      <c r="BS38" s="39">
        <v>7.8903721117174308E-2</v>
      </c>
      <c r="BU38" s="44">
        <v>-0.09</v>
      </c>
      <c r="BV38" s="44">
        <v>-0.13</v>
      </c>
      <c r="BX38" s="39">
        <v>31.288429787814191</v>
      </c>
      <c r="BY38" s="39">
        <v>28.483786501877034</v>
      </c>
      <c r="BZ38" s="39">
        <v>35.702339887435613</v>
      </c>
      <c r="CA38" s="39">
        <v>32.546636700903932</v>
      </c>
      <c r="CC38" s="40">
        <v>0.44611850321825447</v>
      </c>
      <c r="CD38" s="40">
        <v>5.1095663492436515E-2</v>
      </c>
      <c r="CE38" s="54"/>
    </row>
    <row r="39" spans="1:83" ht="13.15" x14ac:dyDescent="0.4">
      <c r="A39" s="38">
        <f t="shared" si="2"/>
        <v>2029</v>
      </c>
      <c r="B39" s="39">
        <v>20.070989291060794</v>
      </c>
      <c r="C39" s="39">
        <v>1.6384255123645846</v>
      </c>
      <c r="D39" s="39">
        <v>21.709414803425378</v>
      </c>
      <c r="E39" s="39">
        <v>0.45246489170672888</v>
      </c>
      <c r="F39" s="39">
        <v>23.756498035364899</v>
      </c>
      <c r="G39" s="39"/>
      <c r="H39" s="41">
        <f t="shared" si="3"/>
        <v>2029</v>
      </c>
      <c r="I39" s="39">
        <v>18.473995067708262</v>
      </c>
      <c r="J39" s="39">
        <v>19.170445303444357</v>
      </c>
      <c r="K39" s="39">
        <v>0.3197941785031353</v>
      </c>
      <c r="L39" s="39">
        <v>2.7746419458950422</v>
      </c>
      <c r="M39" s="39">
        <v>15.699353121813221</v>
      </c>
      <c r="N39" s="39">
        <v>6.2300083190314899</v>
      </c>
      <c r="O39" s="57">
        <v>182.58347680668777</v>
      </c>
      <c r="P39" s="39">
        <v>16.457815985634493</v>
      </c>
      <c r="Q39" s="57">
        <v>1592.3500589936493</v>
      </c>
      <c r="R39" s="39">
        <v>0.27454311361959471</v>
      </c>
      <c r="S39" s="39"/>
      <c r="T39" s="41">
        <f t="shared" si="4"/>
        <v>2029</v>
      </c>
      <c r="U39" s="39">
        <v>39.455851157178117</v>
      </c>
      <c r="V39" s="39">
        <v>0.72700800532632359</v>
      </c>
      <c r="W39" s="39"/>
      <c r="X39" s="41">
        <f t="shared" si="5"/>
        <v>2029</v>
      </c>
      <c r="Y39" s="39">
        <v>58.362735063742825</v>
      </c>
      <c r="AA39" s="41">
        <f t="shared" si="5"/>
        <v>2029</v>
      </c>
      <c r="AB39" s="39">
        <v>48.502896857666997</v>
      </c>
      <c r="AC39" s="39">
        <v>51.514948899969617</v>
      </c>
      <c r="AE39" s="41">
        <f t="shared" si="6"/>
        <v>2029</v>
      </c>
      <c r="AF39" s="39">
        <v>54.731436328460873</v>
      </c>
      <c r="AG39" s="1"/>
      <c r="AH39" s="41">
        <f t="shared" si="7"/>
        <v>2029</v>
      </c>
      <c r="AI39" s="39">
        <v>46.999140154772142</v>
      </c>
      <c r="AJ39" s="39">
        <v>49.917808219178085</v>
      </c>
      <c r="AL39" s="41">
        <f t="shared" si="8"/>
        <v>2029</v>
      </c>
      <c r="AM39" s="39">
        <v>605.23200429132908</v>
      </c>
      <c r="AN39" s="39">
        <v>52.040585063742824</v>
      </c>
      <c r="AO39" s="57">
        <v>577.03816442525545</v>
      </c>
      <c r="AP39" s="39">
        <v>49.616351197356444</v>
      </c>
      <c r="AQ39" s="39">
        <v>4.4485100000000006</v>
      </c>
      <c r="AR39" s="39">
        <v>1.87364</v>
      </c>
      <c r="AS39" s="39">
        <v>58.362735063742825</v>
      </c>
      <c r="AT39" s="39">
        <v>0</v>
      </c>
      <c r="AU39" s="39">
        <v>49.616351197356444</v>
      </c>
      <c r="AV39" s="39">
        <v>2.7746419458950422</v>
      </c>
      <c r="AW39" s="39">
        <v>12.949473970588235</v>
      </c>
      <c r="AX39" s="39">
        <v>1.1134543396894441</v>
      </c>
      <c r="AY39" s="39">
        <v>45.728254911771955</v>
      </c>
      <c r="AZ39" s="55">
        <v>2029</v>
      </c>
      <c r="BA39" s="55">
        <v>365</v>
      </c>
      <c r="BB39" s="36">
        <v>47483</v>
      </c>
      <c r="BC39" s="42">
        <v>563</v>
      </c>
      <c r="BD39" s="42">
        <v>546.6</v>
      </c>
      <c r="BE39" s="42">
        <v>51.736171300000009</v>
      </c>
      <c r="BF39" s="42">
        <v>0</v>
      </c>
      <c r="BG39" s="39">
        <v>48.409286328460873</v>
      </c>
      <c r="BH39" s="39">
        <v>4.4485100000000006</v>
      </c>
      <c r="BI39" s="39">
        <v>1.87364</v>
      </c>
      <c r="BJ39" s="39">
        <v>54.731436328460873</v>
      </c>
      <c r="BK39" s="39">
        <v>46.999140154772142</v>
      </c>
      <c r="BM39" s="39">
        <v>18.863783765244012</v>
      </c>
      <c r="BN39" s="39">
        <v>4.8298114990887591</v>
      </c>
      <c r="BO39" s="39">
        <v>6.290277103212831E-2</v>
      </c>
      <c r="BP39" s="39"/>
      <c r="BQ39" s="39">
        <v>17.437393650932712</v>
      </c>
      <c r="BR39" s="39">
        <v>0.95859432885289031</v>
      </c>
      <c r="BS39" s="39">
        <v>7.8007087922660936E-2</v>
      </c>
      <c r="BU39" s="44">
        <v>-0.09</v>
      </c>
      <c r="BV39" s="44">
        <v>-0.13</v>
      </c>
      <c r="BX39" s="39">
        <v>30.974938293095974</v>
      </c>
      <c r="BY39" s="39">
        <v>28.52514508706388</v>
      </c>
      <c r="BZ39" s="39">
        <v>34.606237028377926</v>
      </c>
      <c r="CA39" s="39">
        <v>30.028901789958734</v>
      </c>
      <c r="CC39" s="40">
        <v>0.40596783792861163</v>
      </c>
      <c r="CD39" s="40">
        <v>4.6497053778117234E-2</v>
      </c>
      <c r="CE39" s="54"/>
    </row>
    <row r="40" spans="1:83" ht="13.15" x14ac:dyDescent="0.4">
      <c r="A40" s="38">
        <f t="shared" si="2"/>
        <v>2030</v>
      </c>
      <c r="B40" s="39">
        <v>18.264600254865325</v>
      </c>
      <c r="C40" s="39">
        <v>1.490967216251772</v>
      </c>
      <c r="D40" s="39">
        <v>19.755567471117097</v>
      </c>
      <c r="E40" s="39">
        <v>0.41174305145312329</v>
      </c>
      <c r="F40" s="39">
        <v>21.618413212182059</v>
      </c>
      <c r="G40" s="39"/>
      <c r="H40" s="41">
        <f t="shared" si="3"/>
        <v>2030</v>
      </c>
      <c r="I40" s="39">
        <v>16.072375708906186</v>
      </c>
      <c r="J40" s="39">
        <v>16.678287413996589</v>
      </c>
      <c r="K40" s="39">
        <v>0.27822093529772768</v>
      </c>
      <c r="L40" s="39">
        <v>2.4501219358440522</v>
      </c>
      <c r="M40" s="39">
        <v>13.622253773062134</v>
      </c>
      <c r="N40" s="39">
        <v>5.4057484834976037</v>
      </c>
      <c r="O40" s="57">
        <v>158.42681138071262</v>
      </c>
      <c r="P40" s="39">
        <v>14.280368379966619</v>
      </c>
      <c r="Q40" s="57">
        <v>1381.6745461329347</v>
      </c>
      <c r="R40" s="39">
        <v>0.23821974933326459</v>
      </c>
      <c r="S40" s="39"/>
      <c r="T40" s="41">
        <f t="shared" si="4"/>
        <v>2030</v>
      </c>
      <c r="U40" s="39">
        <v>35.240666985244189</v>
      </c>
      <c r="V40" s="39">
        <v>0.64996280078638791</v>
      </c>
      <c r="W40" s="39"/>
      <c r="X40" s="41">
        <f t="shared" si="5"/>
        <v>2030</v>
      </c>
      <c r="Y40" s="39">
        <v>54.546820233777268</v>
      </c>
      <c r="AA40" s="41">
        <f t="shared" si="5"/>
        <v>2030</v>
      </c>
      <c r="AB40" s="39">
        <v>42.439753435428614</v>
      </c>
      <c r="AC40" s="39">
        <v>45.075281502651585</v>
      </c>
      <c r="AE40" s="41">
        <f t="shared" si="6"/>
        <v>2030</v>
      </c>
      <c r="AF40" s="39">
        <v>51.412182914875324</v>
      </c>
      <c r="AG40" s="1"/>
      <c r="AH40" s="41">
        <f t="shared" si="7"/>
        <v>2030</v>
      </c>
      <c r="AI40" s="39">
        <v>44.720550300945831</v>
      </c>
      <c r="AJ40" s="39">
        <v>47.497716894977174</v>
      </c>
      <c r="AL40" s="41">
        <f t="shared" si="8"/>
        <v>2030</v>
      </c>
      <c r="AM40" s="39">
        <v>561.55583201882962</v>
      </c>
      <c r="AN40" s="39">
        <v>48.285110233777267</v>
      </c>
      <c r="AO40" s="57">
        <v>508.15632557903479</v>
      </c>
      <c r="AP40" s="39">
        <v>43.693579155548989</v>
      </c>
      <c r="AQ40" s="39">
        <v>4.4485100000000006</v>
      </c>
      <c r="AR40" s="39">
        <v>1.8131999999999999</v>
      </c>
      <c r="AS40" s="39">
        <v>54.546820233777268</v>
      </c>
      <c r="AT40" s="39">
        <v>0</v>
      </c>
      <c r="AU40" s="39">
        <v>43.693579155548989</v>
      </c>
      <c r="AV40" s="39">
        <v>2.4501219358440522</v>
      </c>
      <c r="AW40" s="39">
        <v>14.581993125</v>
      </c>
      <c r="AX40" s="39">
        <v>1.2538257201203782</v>
      </c>
      <c r="AY40" s="39">
        <v>39.989631499584561</v>
      </c>
      <c r="AZ40" s="55">
        <v>2030</v>
      </c>
      <c r="BA40" s="55">
        <v>365</v>
      </c>
      <c r="BB40" s="36">
        <v>47848</v>
      </c>
      <c r="BC40" s="42">
        <v>525.1</v>
      </c>
      <c r="BD40" s="42">
        <v>520.1</v>
      </c>
      <c r="BE40" s="42">
        <v>51.736171300000009</v>
      </c>
      <c r="BF40" s="42">
        <v>0</v>
      </c>
      <c r="BG40" s="39">
        <v>45.150472914875323</v>
      </c>
      <c r="BH40" s="39">
        <v>4.4485100000000006</v>
      </c>
      <c r="BI40" s="39">
        <v>1.8131999999999999</v>
      </c>
      <c r="BJ40" s="39">
        <v>51.412182914875324</v>
      </c>
      <c r="BK40" s="39">
        <v>44.720550300945831</v>
      </c>
      <c r="BM40" s="39">
        <v>16.43706923857436</v>
      </c>
      <c r="BN40" s="39">
        <v>5.0582439270717066</v>
      </c>
      <c r="BO40" s="39">
        <v>0.12310004653599309</v>
      </c>
      <c r="BP40" s="39"/>
      <c r="BQ40" s="39">
        <v>14.709065951810278</v>
      </c>
      <c r="BR40" s="39">
        <v>1.2090684696124643</v>
      </c>
      <c r="BS40" s="39">
        <v>0.15424128748344321</v>
      </c>
      <c r="BU40" s="44">
        <v>-0.09</v>
      </c>
      <c r="BV40" s="44">
        <v>-0.13</v>
      </c>
      <c r="BX40" s="39">
        <v>29.793769702693265</v>
      </c>
      <c r="BY40" s="39">
        <v>28.648174592039645</v>
      </c>
      <c r="BZ40" s="39">
        <v>32.928407021595206</v>
      </c>
      <c r="CA40" s="39">
        <v>26.367377726522427</v>
      </c>
      <c r="CC40" s="40">
        <v>0.36943073251503661</v>
      </c>
      <c r="CD40" s="40">
        <v>4.2312318938086686E-2</v>
      </c>
      <c r="CE40" s="54"/>
    </row>
    <row r="41" spans="1:83" ht="13.15" x14ac:dyDescent="0.4">
      <c r="A41" s="38">
        <f t="shared" si="2"/>
        <v>2031</v>
      </c>
      <c r="B41" s="39">
        <v>16.620786231927447</v>
      </c>
      <c r="C41" s="39">
        <v>1.3567801667891126</v>
      </c>
      <c r="D41" s="39">
        <v>17.977566398716558</v>
      </c>
      <c r="E41" s="39">
        <v>0.37468617682234223</v>
      </c>
      <c r="F41" s="39">
        <v>19.672756023085675</v>
      </c>
      <c r="G41" s="39"/>
      <c r="H41" s="41">
        <f t="shared" si="3"/>
        <v>2031</v>
      </c>
      <c r="I41" s="39">
        <v>13.982966866748381</v>
      </c>
      <c r="J41" s="39">
        <v>14.51011005017703</v>
      </c>
      <c r="K41" s="39">
        <v>0.24205221370902305</v>
      </c>
      <c r="L41" s="39">
        <v>2.214467468187288</v>
      </c>
      <c r="M41" s="39">
        <v>11.768499398561094</v>
      </c>
      <c r="N41" s="39">
        <v>4.6701191180726012</v>
      </c>
      <c r="O41" s="57">
        <v>136.86764800526552</v>
      </c>
      <c r="P41" s="39">
        <v>12.337055929996106</v>
      </c>
      <c r="Q41" s="57">
        <v>1193.6524114186643</v>
      </c>
      <c r="R41" s="39">
        <v>0.2058021398997697</v>
      </c>
      <c r="S41" s="39"/>
      <c r="T41" s="41">
        <f t="shared" si="4"/>
        <v>2031</v>
      </c>
      <c r="U41" s="39">
        <v>31.441255421646769</v>
      </c>
      <c r="V41" s="39">
        <v>0.58048831672211199</v>
      </c>
      <c r="W41" s="39"/>
      <c r="X41" s="41">
        <f t="shared" si="5"/>
        <v>2031</v>
      </c>
      <c r="Y41" s="39">
        <v>50.640964130072739</v>
      </c>
      <c r="AA41" s="41">
        <f t="shared" si="5"/>
        <v>2031</v>
      </c>
      <c r="AB41" s="39">
        <v>39.168326194180338</v>
      </c>
      <c r="AC41" s="39">
        <v>41.600697135919397</v>
      </c>
      <c r="AE41" s="41">
        <f t="shared" si="6"/>
        <v>2031</v>
      </c>
      <c r="AF41" s="39">
        <v>48.197993825355873</v>
      </c>
      <c r="AG41" s="1"/>
      <c r="AH41" s="41">
        <f t="shared" si="7"/>
        <v>2031</v>
      </c>
      <c r="AI41" s="39">
        <v>42.966466036113495</v>
      </c>
      <c r="AJ41" s="39">
        <v>45.634703196347033</v>
      </c>
      <c r="AL41" s="41">
        <f t="shared" si="8"/>
        <v>2031</v>
      </c>
      <c r="AM41" s="39">
        <v>516.91174464385711</v>
      </c>
      <c r="AN41" s="39">
        <v>44.446409685628296</v>
      </c>
      <c r="AO41" s="57">
        <v>471.41010812361151</v>
      </c>
      <c r="AP41" s="39">
        <v>40.533973183457562</v>
      </c>
      <c r="AQ41" s="39">
        <v>4.4485100000000006</v>
      </c>
      <c r="AR41" s="39">
        <v>1.7460444444444443</v>
      </c>
      <c r="AS41" s="39">
        <v>50.640964130072739</v>
      </c>
      <c r="AT41" s="39">
        <v>0</v>
      </c>
      <c r="AU41" s="39">
        <v>40.533973183457562</v>
      </c>
      <c r="AV41" s="39">
        <v>2.214467468187288</v>
      </c>
      <c r="AW41" s="39">
        <v>15.882474485294118</v>
      </c>
      <c r="AX41" s="39">
        <v>1.3656469892772241</v>
      </c>
      <c r="AY41" s="39">
        <v>36.953858725993051</v>
      </c>
      <c r="AZ41" s="55">
        <v>2031</v>
      </c>
      <c r="BA41" s="55">
        <v>365</v>
      </c>
      <c r="BB41" s="36">
        <v>48213</v>
      </c>
      <c r="BC41" s="42">
        <v>488.5</v>
      </c>
      <c r="BD41" s="42">
        <v>499.7</v>
      </c>
      <c r="BE41" s="42">
        <v>51.736171300000009</v>
      </c>
      <c r="BF41" s="42">
        <v>0</v>
      </c>
      <c r="BG41" s="39">
        <v>42.003439380911431</v>
      </c>
      <c r="BH41" s="39">
        <v>4.4485100000000006</v>
      </c>
      <c r="BI41" s="39">
        <v>1.7460444444444443</v>
      </c>
      <c r="BJ41" s="39">
        <v>48.197993825355873</v>
      </c>
      <c r="BK41" s="39">
        <v>42.966466036113495</v>
      </c>
      <c r="BM41" s="39">
        <v>14.401639213043625</v>
      </c>
      <c r="BN41" s="39">
        <v>5.0904377094811588</v>
      </c>
      <c r="BO41" s="39">
        <v>0.18067910056089306</v>
      </c>
      <c r="BP41" s="39"/>
      <c r="BQ41" s="39">
        <v>12.330552361740235</v>
      </c>
      <c r="BR41" s="39">
        <v>1.4236816866378117</v>
      </c>
      <c r="BS41" s="39">
        <v>0.22873281837033335</v>
      </c>
      <c r="BU41" s="44">
        <v>-0.09</v>
      </c>
      <c r="BV41" s="44">
        <v>-0.13</v>
      </c>
      <c r="BX41" s="39">
        <v>28.525237802270198</v>
      </c>
      <c r="BY41" s="39">
        <v>28.983499169365114</v>
      </c>
      <c r="BZ41" s="39">
        <v>30.968208106987063</v>
      </c>
      <c r="CA41" s="39">
        <v>25.185359327431957</v>
      </c>
      <c r="CC41" s="40">
        <v>0.33618196658868332</v>
      </c>
      <c r="CD41" s="40">
        <v>3.8504210233658888E-2</v>
      </c>
      <c r="CE41" s="54"/>
    </row>
    <row r="42" spans="1:83" ht="13.15" x14ac:dyDescent="0.4">
      <c r="A42" s="38">
        <f t="shared" si="2"/>
        <v>2032</v>
      </c>
      <c r="B42" s="39">
        <v>15.405619931826633</v>
      </c>
      <c r="C42" s="39">
        <v>1.2575842856604436</v>
      </c>
      <c r="D42" s="39">
        <v>16.663204217487078</v>
      </c>
      <c r="E42" s="39">
        <v>0.34634351926898715</v>
      </c>
      <c r="F42" s="39">
        <v>18.234456425474715</v>
      </c>
      <c r="G42" s="39"/>
      <c r="H42" s="41">
        <f t="shared" si="3"/>
        <v>2032</v>
      </c>
      <c r="I42" s="39">
        <v>12.291018228233948</v>
      </c>
      <c r="J42" s="39">
        <v>12.754376722761902</v>
      </c>
      <c r="K42" s="39">
        <v>0.21218240718124015</v>
      </c>
      <c r="L42" s="39">
        <v>2.0420946308207255</v>
      </c>
      <c r="M42" s="39">
        <v>10.248923597413222</v>
      </c>
      <c r="N42" s="39">
        <v>4.0671025600593644</v>
      </c>
      <c r="O42" s="57">
        <v>119.19498143791579</v>
      </c>
      <c r="P42" s="39">
        <v>10.744066797420539</v>
      </c>
      <c r="Q42" s="57">
        <v>1036.6850244560283</v>
      </c>
      <c r="R42" s="39">
        <v>0.17873879732000486</v>
      </c>
      <c r="S42" s="39"/>
      <c r="T42" s="41">
        <f t="shared" si="4"/>
        <v>2032</v>
      </c>
      <c r="U42" s="39">
        <v>28.483380022887935</v>
      </c>
      <c r="V42" s="39">
        <v>0.52508231658899196</v>
      </c>
      <c r="W42" s="39"/>
      <c r="X42" s="41">
        <f t="shared" si="5"/>
        <v>2032</v>
      </c>
      <c r="Y42" s="39">
        <v>46.926625812754175</v>
      </c>
      <c r="AA42" s="41">
        <f t="shared" si="5"/>
        <v>2032</v>
      </c>
      <c r="AB42" s="39">
        <v>36.331399292364125</v>
      </c>
      <c r="AC42" s="39">
        <v>38.587595778099981</v>
      </c>
      <c r="AE42" s="41">
        <f t="shared" si="6"/>
        <v>2032</v>
      </c>
      <c r="AF42" s="39">
        <v>44.803237237986053</v>
      </c>
      <c r="AG42" s="1"/>
      <c r="AH42" s="41">
        <f t="shared" si="7"/>
        <v>2032</v>
      </c>
      <c r="AI42" s="39">
        <v>40.017196904557174</v>
      </c>
      <c r="AJ42" s="39">
        <v>42.502283105022833</v>
      </c>
      <c r="AL42" s="41">
        <f t="shared" si="8"/>
        <v>2032</v>
      </c>
      <c r="AM42" s="39">
        <v>474.49500912455329</v>
      </c>
      <c r="AN42" s="39">
        <v>40.799226923865284</v>
      </c>
      <c r="AO42" s="57">
        <v>439.24674274078302</v>
      </c>
      <c r="AP42" s="39">
        <v>37.768421559826571</v>
      </c>
      <c r="AQ42" s="39">
        <v>4.4485100000000006</v>
      </c>
      <c r="AR42" s="39">
        <v>1.6788888888888889</v>
      </c>
      <c r="AS42" s="39">
        <v>46.926625812754175</v>
      </c>
      <c r="AT42" s="39">
        <v>0</v>
      </c>
      <c r="AU42" s="39">
        <v>37.768421559826571</v>
      </c>
      <c r="AV42" s="39">
        <v>2.0420946308207255</v>
      </c>
      <c r="AW42" s="39">
        <v>16.712568970588237</v>
      </c>
      <c r="AX42" s="39">
        <v>1.4370222674624451</v>
      </c>
      <c r="AY42" s="39">
        <v>34.289304661543397</v>
      </c>
      <c r="AZ42" s="55">
        <v>2032</v>
      </c>
      <c r="BA42" s="55">
        <v>366</v>
      </c>
      <c r="BB42" s="36">
        <v>48579</v>
      </c>
      <c r="BC42" s="42">
        <v>449.8</v>
      </c>
      <c r="BD42" s="42">
        <v>465.4</v>
      </c>
      <c r="BE42" s="42">
        <v>51.736171300000009</v>
      </c>
      <c r="BF42" s="42">
        <v>0</v>
      </c>
      <c r="BG42" s="39">
        <v>38.675838349097162</v>
      </c>
      <c r="BH42" s="39">
        <v>4.4485100000000006</v>
      </c>
      <c r="BI42" s="39">
        <v>1.6788888888888889</v>
      </c>
      <c r="BJ42" s="39">
        <v>44.803237237986053</v>
      </c>
      <c r="BK42" s="39">
        <v>40.017196904557174</v>
      </c>
      <c r="BM42" s="39">
        <v>12.960072417583687</v>
      </c>
      <c r="BN42" s="39">
        <v>5.0384625555363316</v>
      </c>
      <c r="BO42" s="39">
        <v>0.23592145235469669</v>
      </c>
      <c r="BP42" s="39"/>
      <c r="BQ42" s="39">
        <v>10.464547395321723</v>
      </c>
      <c r="BR42" s="39">
        <v>1.5252312697756114</v>
      </c>
      <c r="BS42" s="39">
        <v>0.30123956313661354</v>
      </c>
      <c r="BU42" s="44">
        <v>-0.09</v>
      </c>
      <c r="BV42" s="44">
        <v>-0.13</v>
      </c>
      <c r="BX42" s="39">
        <v>26.568780812511338</v>
      </c>
      <c r="BY42" s="39">
        <v>27.726178676323226</v>
      </c>
      <c r="BZ42" s="39">
        <v>28.69216938727946</v>
      </c>
      <c r="CA42" s="39">
        <v>24.040381064130177</v>
      </c>
      <c r="CC42" s="40">
        <v>0.31075191086726728</v>
      </c>
      <c r="CD42" s="40">
        <v>3.5591608401719856E-2</v>
      </c>
      <c r="CE42" s="54"/>
    </row>
    <row r="43" spans="1:83" ht="13.15" x14ac:dyDescent="0.4">
      <c r="A43" s="38">
        <f t="shared" si="2"/>
        <v>2033</v>
      </c>
      <c r="B43" s="39">
        <v>14.062755998902153</v>
      </c>
      <c r="C43" s="39">
        <v>1.1479642517183386</v>
      </c>
      <c r="D43" s="39">
        <v>15.210720250620492</v>
      </c>
      <c r="E43" s="39">
        <v>0.31701991754712955</v>
      </c>
      <c r="F43" s="39">
        <v>16.645010886858881</v>
      </c>
      <c r="G43" s="39"/>
      <c r="H43" s="41">
        <f t="shared" si="3"/>
        <v>2033</v>
      </c>
      <c r="I43" s="39">
        <v>10.722469307450229</v>
      </c>
      <c r="J43" s="39">
        <v>11.126695152995673</v>
      </c>
      <c r="K43" s="39">
        <v>0.18561135537460657</v>
      </c>
      <c r="L43" s="39">
        <v>1.9415485839794517</v>
      </c>
      <c r="M43" s="39">
        <v>8.7809207234707767</v>
      </c>
      <c r="N43" s="39">
        <v>3.4845517985049748</v>
      </c>
      <c r="O43" s="57">
        <v>102.12210801396515</v>
      </c>
      <c r="P43" s="39">
        <v>9.2051421692357973</v>
      </c>
      <c r="Q43" s="57">
        <v>890.62902933304701</v>
      </c>
      <c r="R43" s="39">
        <v>0.15355672919535293</v>
      </c>
      <c r="S43" s="39"/>
      <c r="T43" s="41">
        <f t="shared" si="4"/>
        <v>2033</v>
      </c>
      <c r="U43" s="39">
        <v>25.425931610329656</v>
      </c>
      <c r="V43" s="39">
        <v>0.47057664674248245</v>
      </c>
      <c r="W43" s="39"/>
      <c r="X43" s="41">
        <f t="shared" si="5"/>
        <v>2033</v>
      </c>
      <c r="Y43" s="39">
        <v>43.845907975515182</v>
      </c>
      <c r="AA43" s="41">
        <f t="shared" si="5"/>
        <v>2033</v>
      </c>
      <c r="AB43" s="39">
        <v>33.795871104628731</v>
      </c>
      <c r="AC43" s="39">
        <v>35.894610132130794</v>
      </c>
      <c r="AE43" s="41">
        <f t="shared" si="6"/>
        <v>2033</v>
      </c>
      <c r="AF43" s="39">
        <v>40.385264829464028</v>
      </c>
      <c r="AG43" s="1"/>
      <c r="AH43" s="41">
        <f t="shared" si="7"/>
        <v>2033</v>
      </c>
      <c r="AI43" s="39">
        <v>38.159931212381771</v>
      </c>
      <c r="AJ43" s="39">
        <v>40.529680365296805</v>
      </c>
      <c r="AL43" s="41">
        <f t="shared" si="8"/>
        <v>2033</v>
      </c>
      <c r="AM43" s="39">
        <v>439.44727978857497</v>
      </c>
      <c r="AN43" s="39">
        <v>37.78566464218185</v>
      </c>
      <c r="AO43" s="57">
        <v>411.00369164536153</v>
      </c>
      <c r="AP43" s="39">
        <v>35.339956289369006</v>
      </c>
      <c r="AQ43" s="39">
        <v>4.4485100000000006</v>
      </c>
      <c r="AR43" s="39">
        <v>1.6117333333333332</v>
      </c>
      <c r="AS43" s="39">
        <v>43.845907975515182</v>
      </c>
      <c r="AT43" s="39">
        <v>0</v>
      </c>
      <c r="AU43" s="39">
        <v>35.339956289369006</v>
      </c>
      <c r="AV43" s="39">
        <v>1.9415485839794517</v>
      </c>
      <c r="AW43" s="39">
        <v>17.957710698529411</v>
      </c>
      <c r="AX43" s="39">
        <v>1.5440851847402759</v>
      </c>
      <c r="AY43" s="39">
        <v>31.854322520649276</v>
      </c>
      <c r="AZ43" s="55">
        <v>2033</v>
      </c>
      <c r="BA43" s="55">
        <v>365</v>
      </c>
      <c r="BB43" s="36">
        <v>48944</v>
      </c>
      <c r="BC43" s="42">
        <v>399.2</v>
      </c>
      <c r="BD43" s="42">
        <v>443.8</v>
      </c>
      <c r="BE43" s="42">
        <v>51.736171300000009</v>
      </c>
      <c r="BF43" s="42">
        <v>0</v>
      </c>
      <c r="BG43" s="39">
        <v>34.325021496130695</v>
      </c>
      <c r="BH43" s="39">
        <v>4.4485100000000006</v>
      </c>
      <c r="BI43" s="39">
        <v>1.6117333333333332</v>
      </c>
      <c r="BJ43" s="39">
        <v>40.385264829464028</v>
      </c>
      <c r="BK43" s="39">
        <v>38.159931212381771</v>
      </c>
      <c r="BM43" s="39">
        <v>11.598464997782632</v>
      </c>
      <c r="BN43" s="39">
        <v>4.7577719331536725</v>
      </c>
      <c r="BO43" s="39">
        <v>0.28877395592257532</v>
      </c>
      <c r="BP43" s="39"/>
      <c r="BQ43" s="39">
        <v>8.7805300770897272</v>
      </c>
      <c r="BR43" s="39">
        <v>1.5698489059585925</v>
      </c>
      <c r="BS43" s="39">
        <v>0.37209032440190914</v>
      </c>
      <c r="BU43" s="44">
        <v>-0.09</v>
      </c>
      <c r="BV43" s="44">
        <v>-0.13</v>
      </c>
      <c r="BX43" s="39">
        <v>23.740253942605147</v>
      </c>
      <c r="BY43" s="39">
        <v>27.437461904931542</v>
      </c>
      <c r="BZ43" s="39">
        <v>27.200897088656301</v>
      </c>
      <c r="CA43" s="39">
        <v>23.073401797178501</v>
      </c>
      <c r="CC43" s="40">
        <v>0.28444171661905088</v>
      </c>
      <c r="CD43" s="40">
        <v>3.2578200928078685E-2</v>
      </c>
      <c r="CE43" s="54"/>
    </row>
    <row r="44" spans="1:83" ht="13.15" x14ac:dyDescent="0.4">
      <c r="A44" s="38">
        <f t="shared" si="2"/>
        <v>2034</v>
      </c>
      <c r="B44" s="39">
        <v>12.855927599982088</v>
      </c>
      <c r="C44" s="39">
        <v>1.0494490061984088</v>
      </c>
      <c r="D44" s="39">
        <v>13.905376606180496</v>
      </c>
      <c r="E44" s="39">
        <v>0.28981410955692899</v>
      </c>
      <c r="F44" s="39">
        <v>15.216580226456102</v>
      </c>
      <c r="G44" s="39"/>
      <c r="H44" s="41">
        <f t="shared" si="3"/>
        <v>2034</v>
      </c>
      <c r="I44" s="39">
        <v>9.405175584088548</v>
      </c>
      <c r="J44" s="39">
        <v>9.7597408380398907</v>
      </c>
      <c r="K44" s="39">
        <v>0.16280833618109525</v>
      </c>
      <c r="L44" s="39">
        <v>1.9079591961063529</v>
      </c>
      <c r="M44" s="39">
        <v>7.4972163879821956</v>
      </c>
      <c r="N44" s="39">
        <v>2.9751366253308222</v>
      </c>
      <c r="O44" s="57">
        <v>87.192626592232941</v>
      </c>
      <c r="P44" s="39">
        <v>7.8594198602014371</v>
      </c>
      <c r="Q44" s="57">
        <v>760.42578729592799</v>
      </c>
      <c r="R44" s="39">
        <v>0.13110789436136688</v>
      </c>
      <c r="S44" s="39"/>
      <c r="T44" s="41">
        <f t="shared" si="4"/>
        <v>2034</v>
      </c>
      <c r="U44" s="39">
        <v>22.713796614438298</v>
      </c>
      <c r="V44" s="39">
        <v>0.42092200391829587</v>
      </c>
      <c r="W44" s="39"/>
      <c r="X44" s="41">
        <f t="shared" si="5"/>
        <v>2034</v>
      </c>
      <c r="Y44" s="39">
        <v>40.884554474025158</v>
      </c>
      <c r="AA44" s="41">
        <f t="shared" si="5"/>
        <v>2034</v>
      </c>
      <c r="AB44" s="39">
        <v>31.429868552423194</v>
      </c>
      <c r="AC44" s="39">
        <v>33.381677741066831</v>
      </c>
      <c r="AE44" s="41">
        <f t="shared" si="6"/>
        <v>2034</v>
      </c>
      <c r="AF44" s="39">
        <v>37.77068919289195</v>
      </c>
      <c r="AG44" s="1"/>
      <c r="AH44" s="41">
        <f t="shared" si="7"/>
        <v>2034</v>
      </c>
      <c r="AI44" s="39">
        <v>36.560619088564053</v>
      </c>
      <c r="AJ44" s="39">
        <v>38.831050228310502</v>
      </c>
      <c r="AL44" s="41">
        <f t="shared" si="8"/>
        <v>2034</v>
      </c>
      <c r="AM44" s="39">
        <v>406.0142532195793</v>
      </c>
      <c r="AN44" s="39">
        <v>34.910941807358491</v>
      </c>
      <c r="AO44" s="57">
        <v>384.64921424262292</v>
      </c>
      <c r="AP44" s="39">
        <v>33.073879126622778</v>
      </c>
      <c r="AQ44" s="39">
        <v>4.4485100000000006</v>
      </c>
      <c r="AR44" s="39">
        <v>1.5251026666666667</v>
      </c>
      <c r="AS44" s="39">
        <v>40.884554474025158</v>
      </c>
      <c r="AT44" s="39">
        <v>0</v>
      </c>
      <c r="AU44" s="39">
        <v>33.073879126622778</v>
      </c>
      <c r="AV44" s="39">
        <v>1.9079591961063529</v>
      </c>
      <c r="AW44" s="39">
        <v>19.119842977941179</v>
      </c>
      <c r="AX44" s="39">
        <v>1.6440105741995854</v>
      </c>
      <c r="AY44" s="39">
        <v>29.52190935631684</v>
      </c>
      <c r="AZ44" s="55">
        <v>2034</v>
      </c>
      <c r="BA44" s="55">
        <v>365</v>
      </c>
      <c r="BB44" s="36">
        <v>49309</v>
      </c>
      <c r="BC44" s="42">
        <v>369.8</v>
      </c>
      <c r="BD44" s="42">
        <v>425.2</v>
      </c>
      <c r="BE44" s="42">
        <v>51.736171300000009</v>
      </c>
      <c r="BF44" s="42">
        <v>0</v>
      </c>
      <c r="BG44" s="39">
        <v>31.797076526225279</v>
      </c>
      <c r="BH44" s="39">
        <v>4.4485100000000006</v>
      </c>
      <c r="BI44" s="39">
        <v>1.5251026666666667</v>
      </c>
      <c r="BJ44" s="39">
        <v>37.77068919289195</v>
      </c>
      <c r="BK44" s="39">
        <v>36.560619088564053</v>
      </c>
      <c r="BM44" s="39">
        <v>10.515833092379324</v>
      </c>
      <c r="BN44" s="39">
        <v>4.361383657657445</v>
      </c>
      <c r="BO44" s="39">
        <v>0.33936347641933323</v>
      </c>
      <c r="BP44" s="39"/>
      <c r="BQ44" s="39">
        <v>7.4063105294086471</v>
      </c>
      <c r="BR44" s="39">
        <v>1.5576940789940354</v>
      </c>
      <c r="BS44" s="39">
        <v>0.44117097568586516</v>
      </c>
      <c r="BU44" s="44">
        <v>-0.09</v>
      </c>
      <c r="BV44" s="44">
        <v>-0.13</v>
      </c>
      <c r="BX44" s="39">
        <v>22.554108966435848</v>
      </c>
      <c r="BY44" s="39">
        <v>27.155443504475507</v>
      </c>
      <c r="BZ44" s="39">
        <v>25.667974247569056</v>
      </c>
      <c r="CA44" s="39">
        <v>22.024692968334648</v>
      </c>
      <c r="CC44" s="40">
        <v>0.26003168337377219</v>
      </c>
      <c r="CD44" s="40">
        <v>2.9782426183156799E-2</v>
      </c>
      <c r="CE44" s="54"/>
    </row>
    <row r="45" spans="1:83" ht="13.15" x14ac:dyDescent="0.4">
      <c r="A45" s="38">
        <f t="shared" si="2"/>
        <v>2035</v>
      </c>
      <c r="B45" s="39">
        <v>11.706750027355421</v>
      </c>
      <c r="C45" s="39">
        <v>0.95563988568498603</v>
      </c>
      <c r="D45" s="39">
        <v>12.662389913040407</v>
      </c>
      <c r="E45" s="39">
        <v>0.26390793729954515</v>
      </c>
      <c r="F45" s="39">
        <v>13.856386448735842</v>
      </c>
      <c r="G45" s="39"/>
      <c r="H45" s="41">
        <f t="shared" si="3"/>
        <v>2035</v>
      </c>
      <c r="I45" s="39">
        <v>8.2374523858163542</v>
      </c>
      <c r="J45" s="39">
        <v>8.5479957000773084</v>
      </c>
      <c r="K45" s="39">
        <v>0.14259445826557871</v>
      </c>
      <c r="L45" s="39">
        <v>1.9108472143262569</v>
      </c>
      <c r="M45" s="39">
        <v>6.3266051714900975</v>
      </c>
      <c r="N45" s="39">
        <v>2.5106004396351</v>
      </c>
      <c r="O45" s="57">
        <v>73.578418144429833</v>
      </c>
      <c r="P45" s="39">
        <v>6.6322543940665142</v>
      </c>
      <c r="Q45" s="57">
        <v>641.69332582591494</v>
      </c>
      <c r="R45" s="39">
        <v>0.11063678031481292</v>
      </c>
      <c r="S45" s="39"/>
      <c r="T45" s="41">
        <f t="shared" si="4"/>
        <v>2035</v>
      </c>
      <c r="U45" s="39">
        <v>20.182991620225941</v>
      </c>
      <c r="V45" s="39">
        <v>0.37454471761435804</v>
      </c>
      <c r="W45" s="39"/>
      <c r="X45" s="41">
        <f t="shared" si="5"/>
        <v>2035</v>
      </c>
      <c r="Y45" s="39">
        <v>37.779699412422886</v>
      </c>
      <c r="AA45" s="41">
        <f t="shared" si="5"/>
        <v>2035</v>
      </c>
      <c r="AB45" s="39">
        <v>28.913085528757396</v>
      </c>
      <c r="AC45" s="39">
        <v>30.708601342415395</v>
      </c>
      <c r="AE45" s="41">
        <f t="shared" si="6"/>
        <v>2035</v>
      </c>
      <c r="AF45" s="39">
        <v>35.104522842648322</v>
      </c>
      <c r="AG45" s="1"/>
      <c r="AH45" s="41">
        <f t="shared" si="7"/>
        <v>2035</v>
      </c>
      <c r="AI45" s="39">
        <v>34.651762682717106</v>
      </c>
      <c r="AJ45" s="39">
        <v>36.803652968036523</v>
      </c>
      <c r="AL45" s="41">
        <f t="shared" si="8"/>
        <v>2035</v>
      </c>
      <c r="AM45" s="39">
        <v>370.91230350647822</v>
      </c>
      <c r="AN45" s="39">
        <v>31.89271741242289</v>
      </c>
      <c r="AO45" s="57">
        <v>356.5964995891544</v>
      </c>
      <c r="AP45" s="39">
        <v>30.661779844295303</v>
      </c>
      <c r="AQ45" s="39">
        <v>4.4485100000000006</v>
      </c>
      <c r="AR45" s="39">
        <v>1.4384719999999998</v>
      </c>
      <c r="AS45" s="39">
        <v>37.779699412422886</v>
      </c>
      <c r="AT45" s="39">
        <v>0</v>
      </c>
      <c r="AU45" s="39">
        <v>30.661779844295303</v>
      </c>
      <c r="AV45" s="39">
        <v>1.9108472143262569</v>
      </c>
      <c r="AW45" s="39">
        <v>20.33731488970588</v>
      </c>
      <c r="AX45" s="39">
        <v>1.7486943155379087</v>
      </c>
      <c r="AY45" s="39">
        <v>27.002238314431139</v>
      </c>
      <c r="AZ45" s="55">
        <v>2035</v>
      </c>
      <c r="BA45" s="55">
        <v>365</v>
      </c>
      <c r="BB45" s="36">
        <v>49674</v>
      </c>
      <c r="BC45" s="42">
        <v>339.8</v>
      </c>
      <c r="BD45" s="42">
        <v>403</v>
      </c>
      <c r="BE45" s="42">
        <v>51.736171300000009</v>
      </c>
      <c r="BF45" s="42">
        <v>0</v>
      </c>
      <c r="BG45" s="39">
        <v>29.217540842648322</v>
      </c>
      <c r="BH45" s="39">
        <v>4.4485100000000006</v>
      </c>
      <c r="BI45" s="39">
        <v>1.4384719999999998</v>
      </c>
      <c r="BJ45" s="39">
        <v>35.104522842648322</v>
      </c>
      <c r="BK45" s="39">
        <v>34.651762682717106</v>
      </c>
      <c r="BM45" s="39">
        <v>9.4192459332807879</v>
      </c>
      <c r="BN45" s="39">
        <v>4.0495072085826083</v>
      </c>
      <c r="BO45" s="39">
        <v>0.38763330687244524</v>
      </c>
      <c r="BP45" s="39"/>
      <c r="BQ45" s="39">
        <v>6.1936772724021569</v>
      </c>
      <c r="BR45" s="39">
        <v>1.5350644306052528</v>
      </c>
      <c r="BS45" s="39">
        <v>0.50871068280894405</v>
      </c>
      <c r="BU45" s="44">
        <v>-0.09</v>
      </c>
      <c r="BV45" s="44">
        <v>-0.13</v>
      </c>
      <c r="BX45" s="39">
        <v>21.248136393912482</v>
      </c>
      <c r="BY45" s="39">
        <v>26.414310296900751</v>
      </c>
      <c r="BZ45" s="39">
        <v>23.923312963687046</v>
      </c>
      <c r="CA45" s="39">
        <v>20.675633142941042</v>
      </c>
      <c r="CC45" s="40">
        <v>0.2367877302337503</v>
      </c>
      <c r="CD45" s="40">
        <v>2.712020706579488E-2</v>
      </c>
      <c r="CE45" s="54"/>
    </row>
    <row r="46" spans="1:83" ht="13.15" x14ac:dyDescent="0.4">
      <c r="A46" s="38">
        <f t="shared" si="2"/>
        <v>2036</v>
      </c>
      <c r="B46" s="39">
        <v>10.705385641974779</v>
      </c>
      <c r="C46" s="39">
        <v>0.87389698141710126</v>
      </c>
      <c r="D46" s="39">
        <v>11.57928262339188</v>
      </c>
      <c r="E46" s="39">
        <v>0.24067456907160023</v>
      </c>
      <c r="F46" s="39">
        <v>12.671147858400154</v>
      </c>
      <c r="G46" s="39"/>
      <c r="H46" s="41">
        <f t="shared" si="3"/>
        <v>2036</v>
      </c>
      <c r="I46" s="39">
        <v>7.2428938995878438</v>
      </c>
      <c r="J46" s="39">
        <v>7.5159434021611506</v>
      </c>
      <c r="K46" s="39">
        <v>0.12503558566389722</v>
      </c>
      <c r="L46" s="39">
        <v>1.3216354249982509</v>
      </c>
      <c r="M46" s="39">
        <v>5.9212584745895924</v>
      </c>
      <c r="N46" s="39">
        <v>2.3497458315383293</v>
      </c>
      <c r="O46" s="57">
        <v>68.864236059476966</v>
      </c>
      <c r="P46" s="39">
        <v>6.2073246981604973</v>
      </c>
      <c r="Q46" s="57">
        <v>598.9389937583004</v>
      </c>
      <c r="R46" s="39">
        <v>0.10326534375143111</v>
      </c>
      <c r="S46" s="39"/>
      <c r="T46" s="41">
        <f t="shared" si="4"/>
        <v>2036</v>
      </c>
      <c r="U46" s="39">
        <v>18.592406332989746</v>
      </c>
      <c r="V46" s="39">
        <v>0.34393991282303132</v>
      </c>
      <c r="W46" s="39"/>
      <c r="X46" s="41">
        <f t="shared" si="5"/>
        <v>2036</v>
      </c>
      <c r="Y46" s="39">
        <v>35.206868179839056</v>
      </c>
      <c r="AA46" s="41">
        <f t="shared" si="5"/>
        <v>2036</v>
      </c>
      <c r="AB46" s="39">
        <v>26.783747453378297</v>
      </c>
      <c r="AC46" s="39">
        <v>28.447030400254761</v>
      </c>
      <c r="AE46" s="41">
        <f t="shared" si="6"/>
        <v>2036</v>
      </c>
      <c r="AF46" s="39">
        <v>32.799491488105474</v>
      </c>
      <c r="AG46" s="1"/>
      <c r="AH46" s="41">
        <f t="shared" si="7"/>
        <v>2036</v>
      </c>
      <c r="AI46" s="39">
        <v>32.605331040412722</v>
      </c>
      <c r="AJ46" s="39">
        <v>34.630136986301373</v>
      </c>
      <c r="AL46" s="41">
        <f t="shared" si="8"/>
        <v>2036</v>
      </c>
      <c r="AM46" s="39">
        <v>341.99779092486159</v>
      </c>
      <c r="AN46" s="39">
        <v>29.406516846505724</v>
      </c>
      <c r="AO46" s="57">
        <v>333.13277913278961</v>
      </c>
      <c r="AP46" s="39">
        <v>28.644263038073053</v>
      </c>
      <c r="AQ46" s="39">
        <v>4.4485100000000006</v>
      </c>
      <c r="AR46" s="39">
        <v>1.3518413333333332</v>
      </c>
      <c r="AS46" s="39">
        <v>35.206868179839056</v>
      </c>
      <c r="AT46" s="39">
        <v>0</v>
      </c>
      <c r="AU46" s="39">
        <v>28.644263038073053</v>
      </c>
      <c r="AV46" s="39">
        <v>1.3216354249982509</v>
      </c>
      <c r="AW46" s="39">
        <v>21.637796250000001</v>
      </c>
      <c r="AX46" s="39">
        <v>1.860515584694755</v>
      </c>
      <c r="AY46" s="39">
        <v>25.462112028380044</v>
      </c>
      <c r="AZ46" s="55">
        <v>2036</v>
      </c>
      <c r="BA46" s="55">
        <v>366</v>
      </c>
      <c r="BB46" s="36">
        <v>50040</v>
      </c>
      <c r="BC46" s="42">
        <v>314</v>
      </c>
      <c r="BD46" s="42">
        <v>379.2</v>
      </c>
      <c r="BE46" s="42">
        <v>51.736171300000009</v>
      </c>
      <c r="BF46" s="42">
        <v>0</v>
      </c>
      <c r="BG46" s="39">
        <v>26.999140154772139</v>
      </c>
      <c r="BH46" s="39">
        <v>4.4485100000000006</v>
      </c>
      <c r="BI46" s="39">
        <v>1.3518413333333332</v>
      </c>
      <c r="BJ46" s="39">
        <v>32.799491488105474</v>
      </c>
      <c r="BK46" s="39">
        <v>32.605331040412722</v>
      </c>
      <c r="BM46" s="39">
        <v>8.4723966808773454</v>
      </c>
      <c r="BN46" s="39">
        <v>3.8191566481740788</v>
      </c>
      <c r="BO46" s="39">
        <v>0.37959452934873006</v>
      </c>
      <c r="BP46" s="39"/>
      <c r="BQ46" s="39">
        <v>5.217087308516267</v>
      </c>
      <c r="BR46" s="39">
        <v>1.5229737154936798</v>
      </c>
      <c r="BS46" s="39">
        <v>0.50283287557789735</v>
      </c>
      <c r="BU46" s="44">
        <v>-0.09</v>
      </c>
      <c r="BV46" s="44">
        <v>-0.13</v>
      </c>
      <c r="BX46" s="39">
        <v>20.12834362970532</v>
      </c>
      <c r="BY46" s="39">
        <v>25.362437140824877</v>
      </c>
      <c r="BZ46" s="39">
        <v>22.535720321438902</v>
      </c>
      <c r="CA46" s="39">
        <v>19.540853553790452</v>
      </c>
      <c r="CC46" s="40">
        <v>0.2159419133755186</v>
      </c>
      <c r="CD46" s="40">
        <v>2.4732655696081633E-2</v>
      </c>
      <c r="CE46" s="54"/>
    </row>
    <row r="47" spans="1:83" ht="13.15" x14ac:dyDescent="0.4">
      <c r="A47" s="38">
        <f t="shared" si="2"/>
        <v>2037</v>
      </c>
      <c r="B47" s="39">
        <v>9.7235591631563505</v>
      </c>
      <c r="C47" s="39">
        <v>0.79374898630419177</v>
      </c>
      <c r="D47" s="39">
        <v>10.517308149460542</v>
      </c>
      <c r="E47" s="39">
        <v>0.21920041309179444</v>
      </c>
      <c r="F47" s="39">
        <v>11.509034796763098</v>
      </c>
      <c r="G47" s="39"/>
      <c r="H47" s="41">
        <f t="shared" si="3"/>
        <v>2037</v>
      </c>
      <c r="I47" s="39">
        <v>6.2853994988762247</v>
      </c>
      <c r="J47" s="39">
        <v>6.52235246690746</v>
      </c>
      <c r="K47" s="39">
        <v>0.1088034375856575</v>
      </c>
      <c r="L47" s="39">
        <v>1.1409786842369525</v>
      </c>
      <c r="M47" s="39">
        <v>5.1444208146392718</v>
      </c>
      <c r="N47" s="39">
        <v>2.0414716595724154</v>
      </c>
      <c r="O47" s="57">
        <v>59.829614074254735</v>
      </c>
      <c r="P47" s="39">
        <v>5.3929566691740485</v>
      </c>
      <c r="Q47" s="57">
        <v>521.78702677227807</v>
      </c>
      <c r="R47" s="39">
        <v>8.9963280477978982E-2</v>
      </c>
      <c r="S47" s="39"/>
      <c r="T47" s="41">
        <f t="shared" si="4"/>
        <v>2037</v>
      </c>
      <c r="U47" s="39">
        <v>16.653455611402372</v>
      </c>
      <c r="V47" s="39">
        <v>0.30916369356977341</v>
      </c>
      <c r="W47" s="39"/>
      <c r="X47" s="41">
        <f t="shared" si="5"/>
        <v>2037</v>
      </c>
      <c r="Y47" s="39">
        <v>32.931361539720676</v>
      </c>
      <c r="AA47" s="41">
        <f t="shared" si="5"/>
        <v>2037</v>
      </c>
      <c r="AB47" s="39">
        <v>24.909783450720905</v>
      </c>
      <c r="AC47" s="39">
        <v>26.456692377341021</v>
      </c>
      <c r="AE47" s="41">
        <f t="shared" si="6"/>
        <v>2037</v>
      </c>
      <c r="AF47" s="39">
        <v>30.632035370020063</v>
      </c>
      <c r="AG47" s="1"/>
      <c r="AH47" s="41">
        <f t="shared" si="7"/>
        <v>2037</v>
      </c>
      <c r="AI47" s="39">
        <v>30.705073086844369</v>
      </c>
      <c r="AJ47" s="39">
        <v>32.611872146118728</v>
      </c>
      <c r="AL47" s="41">
        <f t="shared" si="8"/>
        <v>2037</v>
      </c>
      <c r="AM47" s="39">
        <v>316.54116335361812</v>
      </c>
      <c r="AN47" s="39">
        <v>27.217640873054005</v>
      </c>
      <c r="AO47" s="57">
        <v>312.66672895835472</v>
      </c>
      <c r="AP47" s="39">
        <v>26.884499480512012</v>
      </c>
      <c r="AQ47" s="39">
        <v>4.4485100000000006</v>
      </c>
      <c r="AR47" s="39">
        <v>1.2652106666666667</v>
      </c>
      <c r="AS47" s="39">
        <v>32.931361539720676</v>
      </c>
      <c r="AT47" s="39">
        <v>0</v>
      </c>
      <c r="AU47" s="39">
        <v>26.884499480512012</v>
      </c>
      <c r="AV47" s="39">
        <v>1.1409786842369525</v>
      </c>
      <c r="AW47" s="39">
        <v>22.965947426470585</v>
      </c>
      <c r="AX47" s="39">
        <v>1.9747160297911077</v>
      </c>
      <c r="AY47" s="39">
        <v>23.768804766483953</v>
      </c>
      <c r="AZ47" s="55">
        <v>2037</v>
      </c>
      <c r="BA47" s="55">
        <v>365</v>
      </c>
      <c r="BB47" s="36">
        <v>50405</v>
      </c>
      <c r="BC47" s="42">
        <v>289.8</v>
      </c>
      <c r="BD47" s="42">
        <v>357.1</v>
      </c>
      <c r="BE47" s="42">
        <v>51.736171300000009</v>
      </c>
      <c r="BF47" s="42">
        <v>0</v>
      </c>
      <c r="BG47" s="39">
        <v>24.918314703353396</v>
      </c>
      <c r="BH47" s="39">
        <v>4.4485100000000006</v>
      </c>
      <c r="BI47" s="39">
        <v>1.2652106666666667</v>
      </c>
      <c r="BJ47" s="39">
        <v>30.632035370020063</v>
      </c>
      <c r="BK47" s="39">
        <v>30.705073086844369</v>
      </c>
      <c r="BM47" s="39">
        <v>7.6902066405004685</v>
      </c>
      <c r="BN47" s="39">
        <v>3.4471519802036621</v>
      </c>
      <c r="BO47" s="39">
        <v>0.37167617605896708</v>
      </c>
      <c r="BP47" s="39"/>
      <c r="BQ47" s="39">
        <v>4.4119250913192545</v>
      </c>
      <c r="BR47" s="39">
        <v>1.3761494018227023</v>
      </c>
      <c r="BS47" s="39">
        <v>0.4973250057342683</v>
      </c>
      <c r="BU47" s="44">
        <v>-0.09</v>
      </c>
      <c r="BV47" s="44">
        <v>-0.13</v>
      </c>
      <c r="BX47" s="39">
        <v>19.123000573256967</v>
      </c>
      <c r="BY47" s="39">
        <v>24.419673587968145</v>
      </c>
      <c r="BZ47" s="39">
        <v>21.42232674295758</v>
      </c>
      <c r="CA47" s="39">
        <v>18.624383951844681</v>
      </c>
      <c r="CC47" s="40">
        <v>0.19667452526595872</v>
      </c>
      <c r="CD47" s="40">
        <v>2.2525887825835721E-2</v>
      </c>
      <c r="CE47" s="54"/>
    </row>
    <row r="48" spans="1:83" ht="13.15" x14ac:dyDescent="0.4">
      <c r="A48" s="38">
        <f t="shared" si="2"/>
        <v>2038</v>
      </c>
      <c r="B48" s="39">
        <v>8.7783936185513607</v>
      </c>
      <c r="C48" s="39">
        <v>0.71659367924723028</v>
      </c>
      <c r="D48" s="39">
        <v>9.4949872977985912</v>
      </c>
      <c r="E48" s="39">
        <v>0.19789333053682062</v>
      </c>
      <c r="F48" s="39">
        <v>10.390314484680449</v>
      </c>
      <c r="G48" s="39"/>
      <c r="H48" s="41">
        <f t="shared" si="3"/>
        <v>2038</v>
      </c>
      <c r="I48" s="39">
        <v>5.4971599947120584</v>
      </c>
      <c r="J48" s="39">
        <v>5.7043971602609593</v>
      </c>
      <c r="K48" s="39">
        <v>9.5158613941717402E-2</v>
      </c>
      <c r="L48" s="39">
        <v>1.1434237113739478</v>
      </c>
      <c r="M48" s="39">
        <v>4.3537362833381108</v>
      </c>
      <c r="N48" s="39">
        <v>1.7277026036428795</v>
      </c>
      <c r="O48" s="57">
        <v>50.633952975222229</v>
      </c>
      <c r="P48" s="39">
        <v>4.5640728025667334</v>
      </c>
      <c r="Q48" s="57">
        <v>441.58967403464163</v>
      </c>
      <c r="R48" s="39">
        <v>7.6136150695627874E-2</v>
      </c>
      <c r="S48" s="39"/>
      <c r="T48" s="41">
        <f t="shared" si="4"/>
        <v>2038</v>
      </c>
      <c r="U48" s="39">
        <v>14.74405076801856</v>
      </c>
      <c r="V48" s="39">
        <v>0.27402948123244852</v>
      </c>
      <c r="W48" s="39"/>
      <c r="X48" s="41">
        <f t="shared" si="5"/>
        <v>2038</v>
      </c>
      <c r="Y48" s="39">
        <v>30.703518295643811</v>
      </c>
      <c r="AA48" s="41">
        <f t="shared" si="5"/>
        <v>2038</v>
      </c>
      <c r="AB48" s="39">
        <v>23.182567106147332</v>
      </c>
      <c r="AC48" s="39">
        <v>24.622215109086163</v>
      </c>
      <c r="AE48" s="41">
        <f t="shared" si="6"/>
        <v>2038</v>
      </c>
      <c r="AF48" s="39">
        <v>29.353853860131842</v>
      </c>
      <c r="AG48" s="1"/>
      <c r="AH48" s="41">
        <f t="shared" si="7"/>
        <v>2038</v>
      </c>
      <c r="AI48" s="39">
        <v>29.05086315232489</v>
      </c>
      <c r="AJ48" s="39">
        <v>30.854935019318585</v>
      </c>
      <c r="AL48" s="41">
        <f t="shared" si="8"/>
        <v>2038</v>
      </c>
      <c r="AM48" s="39">
        <v>291.89659738500421</v>
      </c>
      <c r="AN48" s="39">
        <v>25.098589628977145</v>
      </c>
      <c r="AO48" s="57">
        <v>293.85201441508173</v>
      </c>
      <c r="AP48" s="39">
        <v>25.266725229155778</v>
      </c>
      <c r="AQ48" s="39">
        <v>4.4485100000000006</v>
      </c>
      <c r="AR48" s="39">
        <v>1.1564186666666667</v>
      </c>
      <c r="AS48" s="39">
        <v>30.703518295643811</v>
      </c>
      <c r="AT48" s="39">
        <v>0</v>
      </c>
      <c r="AU48" s="39">
        <v>25.266725229155778</v>
      </c>
      <c r="AV48" s="39">
        <v>1.1434237113739478</v>
      </c>
      <c r="AW48" s="39">
        <v>24.238758970588233</v>
      </c>
      <c r="AX48" s="39">
        <v>2.0841581230084465</v>
      </c>
      <c r="AY48" s="39">
        <v>22.039143394773383</v>
      </c>
      <c r="AZ48" s="55">
        <v>2038</v>
      </c>
      <c r="BA48" s="55">
        <v>365</v>
      </c>
      <c r="BB48" s="36">
        <v>50770</v>
      </c>
      <c r="BC48" s="42">
        <v>276.2</v>
      </c>
      <c r="BD48" s="42">
        <v>337.86153846153849</v>
      </c>
      <c r="BE48" s="42">
        <v>51.736171300000009</v>
      </c>
      <c r="BF48" s="42">
        <v>0</v>
      </c>
      <c r="BG48" s="39">
        <v>23.748925193465173</v>
      </c>
      <c r="BH48" s="39">
        <v>4.4485100000000006</v>
      </c>
      <c r="BI48" s="39">
        <v>1.1564186666666667</v>
      </c>
      <c r="BJ48" s="39">
        <v>29.353853860131842</v>
      </c>
      <c r="BK48" s="39">
        <v>29.05086315232489</v>
      </c>
      <c r="BM48" s="39">
        <v>6.9362053403542516</v>
      </c>
      <c r="BN48" s="39">
        <v>3.0907095967410485</v>
      </c>
      <c r="BO48" s="39">
        <v>0.36339954758514942</v>
      </c>
      <c r="BP48" s="39"/>
      <c r="BQ48" s="39">
        <v>3.7007008706005751</v>
      </c>
      <c r="BR48" s="39">
        <v>1.3046907593363679</v>
      </c>
      <c r="BS48" s="39">
        <v>0.4917683647751156</v>
      </c>
      <c r="BU48" s="44">
        <v>-0.09</v>
      </c>
      <c r="BV48" s="44">
        <v>-0.13</v>
      </c>
      <c r="BZ48" s="39">
        <v>20.313203810963362</v>
      </c>
      <c r="CA48" s="39">
        <v>17.685407111435275</v>
      </c>
      <c r="CC48" s="40">
        <v>0.1775570414656559</v>
      </c>
      <c r="CD48" s="40">
        <v>2.033628907116472E-2</v>
      </c>
      <c r="CE48" s="54"/>
    </row>
    <row r="49" spans="1:83" ht="13.15" x14ac:dyDescent="0.4">
      <c r="A49" s="38">
        <f t="shared" si="2"/>
        <v>2039</v>
      </c>
      <c r="B49" s="39">
        <v>7.9874409441210101</v>
      </c>
      <c r="C49" s="39">
        <v>0.65202700432817884</v>
      </c>
      <c r="D49" s="39">
        <v>8.6394679484491892</v>
      </c>
      <c r="E49" s="39">
        <v>0.18006270390494514</v>
      </c>
      <c r="F49" s="39">
        <v>9.4541241761867845</v>
      </c>
      <c r="G49" s="39"/>
      <c r="H49" s="41">
        <f t="shared" si="3"/>
        <v>2039</v>
      </c>
      <c r="I49" s="39">
        <v>4.7820974923763533</v>
      </c>
      <c r="J49" s="39">
        <v>4.9623775516527608</v>
      </c>
      <c r="K49" s="39">
        <v>8.2780521132081827E-2</v>
      </c>
      <c r="L49" s="39">
        <v>1.0074003148341608</v>
      </c>
      <c r="M49" s="39">
        <v>3.7746971775421923</v>
      </c>
      <c r="N49" s="39">
        <v>1.4979212605414969</v>
      </c>
      <c r="O49" s="57">
        <v>43.899728174815699</v>
      </c>
      <c r="P49" s="39">
        <v>3.9570593175057058</v>
      </c>
      <c r="Q49" s="57">
        <v>382.85904054168219</v>
      </c>
      <c r="R49" s="39">
        <v>6.6010179403738309E-2</v>
      </c>
      <c r="S49" s="39"/>
      <c r="T49" s="41">
        <f t="shared" si="4"/>
        <v>2039</v>
      </c>
      <c r="U49" s="39">
        <v>13.228821353728977</v>
      </c>
      <c r="V49" s="39">
        <v>0.24607288330868343</v>
      </c>
      <c r="W49" s="39"/>
      <c r="X49" s="41">
        <f t="shared" si="5"/>
        <v>2039</v>
      </c>
      <c r="Y49" s="39">
        <v>28.651468265279746</v>
      </c>
      <c r="AA49" s="41">
        <f t="shared" si="5"/>
        <v>2039</v>
      </c>
      <c r="AB49" s="39">
        <v>21.908641782215962</v>
      </c>
      <c r="AC49" s="39">
        <v>23.269178440837596</v>
      </c>
      <c r="AE49" s="41">
        <f t="shared" si="6"/>
        <v>2039</v>
      </c>
      <c r="AF49" s="39">
        <v>28.075672350243622</v>
      </c>
      <c r="AG49" s="1"/>
      <c r="AH49" s="41">
        <f t="shared" si="7"/>
        <v>2039</v>
      </c>
      <c r="AI49" s="39">
        <v>27.396653217805412</v>
      </c>
      <c r="AJ49" s="39">
        <v>29.097997892518446</v>
      </c>
      <c r="AL49" s="41">
        <f t="shared" si="8"/>
        <v>2039</v>
      </c>
      <c r="AM49" s="39">
        <v>269.2965064918701</v>
      </c>
      <c r="AN49" s="39">
        <v>23.155331598613078</v>
      </c>
      <c r="AO49" s="57">
        <v>280.25373480952459</v>
      </c>
      <c r="AP49" s="39">
        <v>24.097483646562733</v>
      </c>
      <c r="AQ49" s="39">
        <v>4.4485100000000006</v>
      </c>
      <c r="AR49" s="39">
        <v>1.0476266666666665</v>
      </c>
      <c r="AS49" s="39">
        <v>28.651468265279746</v>
      </c>
      <c r="AT49" s="39">
        <v>0</v>
      </c>
      <c r="AU49" s="39">
        <v>24.097483646562733</v>
      </c>
      <c r="AV49" s="39">
        <v>1.0074003148341608</v>
      </c>
      <c r="AW49" s="39">
        <v>25.456230882352941</v>
      </c>
      <c r="AX49" s="39">
        <v>2.1888418643467702</v>
      </c>
      <c r="AY49" s="39">
        <v>20.901241467381801</v>
      </c>
      <c r="AZ49" s="55">
        <v>2039</v>
      </c>
      <c r="BA49" s="55">
        <v>365</v>
      </c>
      <c r="BB49" s="36">
        <v>51135</v>
      </c>
      <c r="BC49" s="42">
        <v>262.60000000000002</v>
      </c>
      <c r="BD49" s="42">
        <v>318.62307692307695</v>
      </c>
      <c r="BE49" s="42">
        <v>51.736171300000009</v>
      </c>
      <c r="BF49" s="42">
        <v>0</v>
      </c>
      <c r="BG49" s="39">
        <v>22.579535683576957</v>
      </c>
      <c r="BH49" s="39">
        <v>4.4485100000000006</v>
      </c>
      <c r="BI49" s="39">
        <v>1.0476266666666665</v>
      </c>
      <c r="BJ49" s="39">
        <v>28.075672350243622</v>
      </c>
      <c r="BK49" s="39">
        <v>27.396653217805412</v>
      </c>
      <c r="BM49" s="39">
        <v>6.228154303465387</v>
      </c>
      <c r="BN49" s="39">
        <v>2.870255114404249</v>
      </c>
      <c r="BO49" s="39">
        <v>0.35571475831714877</v>
      </c>
      <c r="BP49" s="39"/>
      <c r="BQ49" s="39">
        <v>3.0849080411316909</v>
      </c>
      <c r="BR49" s="39">
        <v>1.210774928955431</v>
      </c>
      <c r="BS49" s="39">
        <v>0.48641452228923132</v>
      </c>
      <c r="BU49" s="44">
        <v>-0.09</v>
      </c>
      <c r="BV49" s="44">
        <v>-0.13</v>
      </c>
      <c r="BZ49" s="39">
        <v>19.197344089092962</v>
      </c>
      <c r="CA49" s="39">
        <v>17.126544289839607</v>
      </c>
      <c r="CC49" s="40">
        <v>0.16155875944348599</v>
      </c>
      <c r="CD49" s="40">
        <v>1.8503944461459143E-2</v>
      </c>
      <c r="CE49" s="54"/>
    </row>
    <row r="50" spans="1:83" ht="13.15" x14ac:dyDescent="0.4">
      <c r="A50" s="38">
        <f t="shared" si="2"/>
        <v>2040</v>
      </c>
      <c r="B50" s="39">
        <v>7.2057899000444801</v>
      </c>
      <c r="C50" s="39">
        <v>0.58821963570226909</v>
      </c>
      <c r="D50" s="39">
        <v>7.7940095357467492</v>
      </c>
      <c r="E50" s="39">
        <v>0.1619979360868484</v>
      </c>
      <c r="F50" s="39">
        <v>8.5289434975634641</v>
      </c>
      <c r="G50" s="39"/>
      <c r="H50" s="41">
        <f t="shared" si="3"/>
        <v>2040</v>
      </c>
      <c r="I50" s="39">
        <v>4.1039102742838161</v>
      </c>
      <c r="J50" s="39">
        <v>4.258623386823329</v>
      </c>
      <c r="K50" s="39">
        <v>7.0846657671785315E-2</v>
      </c>
      <c r="L50" s="39">
        <v>0.8901088662565092</v>
      </c>
      <c r="M50" s="39">
        <v>3.2138014080273067</v>
      </c>
      <c r="N50" s="39">
        <v>1.2753397768922066</v>
      </c>
      <c r="O50" s="57">
        <v>37.376510375357583</v>
      </c>
      <c r="P50" s="39">
        <v>3.3690657046369812</v>
      </c>
      <c r="Q50" s="57">
        <v>325.07802010725408</v>
      </c>
      <c r="R50" s="39">
        <v>5.6047934501250701E-2</v>
      </c>
      <c r="S50" s="39"/>
      <c r="T50" s="41">
        <f t="shared" si="4"/>
        <v>2040</v>
      </c>
      <c r="U50" s="39">
        <v>11.74274490559077</v>
      </c>
      <c r="V50" s="39">
        <v>0.2180458705880991</v>
      </c>
      <c r="W50" s="39"/>
      <c r="X50" s="41">
        <f t="shared" si="5"/>
        <v>2040</v>
      </c>
      <c r="Y50" s="39">
        <v>26.678550923351164</v>
      </c>
      <c r="AA50" s="41">
        <f t="shared" si="5"/>
        <v>2040</v>
      </c>
      <c r="AB50" s="39">
        <v>20.698650643727554</v>
      </c>
      <c r="AC50" s="39">
        <v>21.984046300141689</v>
      </c>
      <c r="AE50" s="41">
        <f t="shared" si="6"/>
        <v>2040</v>
      </c>
      <c r="AF50" s="39">
        <v>26.793461507022069</v>
      </c>
      <c r="AG50" s="1"/>
      <c r="AH50" s="41">
        <f t="shared" si="7"/>
        <v>2040</v>
      </c>
      <c r="AI50" s="39">
        <v>25.742443283285933</v>
      </c>
      <c r="AJ50" s="39">
        <v>27.341060765718304</v>
      </c>
      <c r="AL50" s="41">
        <f t="shared" si="8"/>
        <v>2040</v>
      </c>
      <c r="AM50" s="39">
        <v>247.66358991190739</v>
      </c>
      <c r="AN50" s="39">
        <v>21.295235590017832</v>
      </c>
      <c r="AO50" s="57">
        <v>267.50968904537501</v>
      </c>
      <c r="AP50" s="39">
        <v>23.001692953170679</v>
      </c>
      <c r="AQ50" s="39">
        <v>4.4485100000000006</v>
      </c>
      <c r="AR50" s="39">
        <v>0.93480533333333327</v>
      </c>
      <c r="AS50" s="39">
        <v>26.678550923351164</v>
      </c>
      <c r="AT50" s="39">
        <v>0</v>
      </c>
      <c r="AU50" s="39">
        <v>23.001692953170679</v>
      </c>
      <c r="AV50" s="39">
        <v>0.8901088662565092</v>
      </c>
      <c r="AW50" s="39">
        <v>26.784382058823532</v>
      </c>
      <c r="AX50" s="39">
        <v>2.3030423094431236</v>
      </c>
      <c r="AY50" s="39">
        <v>19.808541777471046</v>
      </c>
      <c r="AZ50" s="55">
        <v>2040</v>
      </c>
      <c r="BA50" s="55">
        <v>366</v>
      </c>
      <c r="BB50" s="36">
        <v>51501</v>
      </c>
      <c r="BC50" s="42">
        <v>249</v>
      </c>
      <c r="BD50" s="42">
        <v>299.38461538461542</v>
      </c>
      <c r="BE50" s="42">
        <v>51.736171300000009</v>
      </c>
      <c r="BF50" s="42">
        <v>0</v>
      </c>
      <c r="BG50" s="39">
        <v>21.410146173688734</v>
      </c>
      <c r="BH50" s="39">
        <v>4.4485100000000006</v>
      </c>
      <c r="BI50" s="39">
        <v>0.93480533333333327</v>
      </c>
      <c r="BJ50" s="39">
        <v>26.793461507022069</v>
      </c>
      <c r="BK50" s="39">
        <v>25.742443283285933</v>
      </c>
      <c r="BM50" s="39">
        <v>5.6050942623373432</v>
      </c>
      <c r="BN50" s="39">
        <v>2.5764554132504891</v>
      </c>
      <c r="BO50" s="39">
        <v>0.3473938219756319</v>
      </c>
      <c r="BP50" s="39"/>
      <c r="BQ50" s="39">
        <v>2.5674119564763984</v>
      </c>
      <c r="BR50" s="39">
        <v>1.0552152690859433</v>
      </c>
      <c r="BS50" s="39">
        <v>0.48128304872147448</v>
      </c>
      <c r="BU50" s="44">
        <v>-0.09</v>
      </c>
      <c r="BV50" s="44">
        <v>-0.13</v>
      </c>
      <c r="BZ50" s="39">
        <v>18.1496074257877</v>
      </c>
      <c r="CA50" s="39">
        <v>16.594740369443738</v>
      </c>
      <c r="CC50" s="40">
        <v>0.14535039749493386</v>
      </c>
      <c r="CD50" s="40">
        <v>1.664753859191451E-2</v>
      </c>
      <c r="CE50" s="54"/>
    </row>
    <row r="51" spans="1:83" ht="13.15" x14ac:dyDescent="0.4">
      <c r="A51" s="38">
        <f t="shared" si="2"/>
        <v>2041</v>
      </c>
      <c r="B51" s="39">
        <v>6.5461758415013565</v>
      </c>
      <c r="C51" s="39">
        <v>0.53437433260538914</v>
      </c>
      <c r="D51" s="39">
        <v>7.0805501741067456</v>
      </c>
      <c r="E51" s="39">
        <v>0.14757193580573985</v>
      </c>
      <c r="F51" s="39">
        <v>7.7482086838162454</v>
      </c>
      <c r="G51" s="39"/>
      <c r="H51" s="41">
        <f t="shared" si="3"/>
        <v>2041</v>
      </c>
      <c r="I51" s="39">
        <v>3.5600369741907891</v>
      </c>
      <c r="J51" s="39">
        <v>3.6942466338132638</v>
      </c>
      <c r="K51" s="39">
        <v>6.1626036784655364E-2</v>
      </c>
      <c r="L51" s="39">
        <v>0.54983227487030428</v>
      </c>
      <c r="M51" s="39">
        <v>3.010204699320485</v>
      </c>
      <c r="N51" s="39">
        <v>1.1945460537923318</v>
      </c>
      <c r="O51" s="57">
        <v>35.008680653097244</v>
      </c>
      <c r="P51" s="39">
        <v>3.1556328872986641</v>
      </c>
      <c r="Q51" s="57">
        <v>305.31828880808854</v>
      </c>
      <c r="R51" s="39">
        <v>5.2641084277256646E-2</v>
      </c>
      <c r="S51" s="39"/>
      <c r="T51" s="41">
        <f t="shared" si="4"/>
        <v>2041</v>
      </c>
      <c r="U51" s="39">
        <v>10.75841338313673</v>
      </c>
      <c r="V51" s="39">
        <v>0.20021302008299649</v>
      </c>
      <c r="W51" s="39"/>
      <c r="X51" s="41">
        <f t="shared" si="5"/>
        <v>2041</v>
      </c>
      <c r="Y51" s="39">
        <v>24.637630237265881</v>
      </c>
      <c r="AA51" s="41">
        <f t="shared" si="5"/>
        <v>2041</v>
      </c>
      <c r="AB51" s="39">
        <v>19.073101454888317</v>
      </c>
      <c r="AC51" s="39">
        <v>20.257549764415629</v>
      </c>
      <c r="AE51" s="41">
        <f t="shared" si="6"/>
        <v>2041</v>
      </c>
      <c r="AF51" s="39">
        <v>25.511250663800517</v>
      </c>
      <c r="AG51" s="1"/>
      <c r="AH51" s="41">
        <f t="shared" si="7"/>
        <v>2041</v>
      </c>
      <c r="AI51" s="39">
        <v>24.088233348766455</v>
      </c>
      <c r="AJ51" s="39">
        <v>25.584123638918165</v>
      </c>
      <c r="AL51" s="41">
        <f t="shared" si="8"/>
        <v>2041</v>
      </c>
      <c r="AM51" s="39">
        <v>225.2397944394022</v>
      </c>
      <c r="AN51" s="39">
        <v>19.367136237265882</v>
      </c>
      <c r="AO51" s="57">
        <v>249.79435407476291</v>
      </c>
      <c r="AP51" s="39">
        <v>21.478448329730256</v>
      </c>
      <c r="AQ51" s="39">
        <v>4.4485100000000006</v>
      </c>
      <c r="AR51" s="39">
        <v>0.82198400000000005</v>
      </c>
      <c r="AS51" s="39">
        <v>24.637630237265881</v>
      </c>
      <c r="AT51" s="39">
        <v>0</v>
      </c>
      <c r="AU51" s="39">
        <v>21.478448329730256</v>
      </c>
      <c r="AV51" s="39">
        <v>0.54983227487030428</v>
      </c>
      <c r="AW51" s="39">
        <v>27.974184154411763</v>
      </c>
      <c r="AX51" s="39">
        <v>2.40534687484194</v>
      </c>
      <c r="AY51" s="39">
        <v>18.523269180018012</v>
      </c>
      <c r="AZ51" s="55">
        <v>2041</v>
      </c>
      <c r="BA51" s="55">
        <v>365</v>
      </c>
      <c r="BB51" s="36">
        <v>51866</v>
      </c>
      <c r="BC51" s="42">
        <v>235.4</v>
      </c>
      <c r="BD51" s="42">
        <v>280.14615384615388</v>
      </c>
      <c r="BE51" s="42">
        <v>51.736171300000009</v>
      </c>
      <c r="BF51" s="42">
        <v>0</v>
      </c>
      <c r="BG51" s="39">
        <v>20.240756663800514</v>
      </c>
      <c r="BH51" s="39">
        <v>4.4485100000000006</v>
      </c>
      <c r="BI51" s="39">
        <v>0.82198400000000005</v>
      </c>
      <c r="BJ51" s="39">
        <v>25.511250663800517</v>
      </c>
      <c r="BK51" s="39">
        <v>24.088233348766455</v>
      </c>
      <c r="BM51" s="39">
        <v>5.0356316773594632</v>
      </c>
      <c r="BN51" s="39">
        <v>2.37251635634953</v>
      </c>
      <c r="BO51" s="39">
        <v>0.340060650107253</v>
      </c>
      <c r="BP51" s="39"/>
      <c r="BQ51" s="39">
        <v>2.1031399694613304</v>
      </c>
      <c r="BR51" s="39">
        <v>0.98094733462402517</v>
      </c>
      <c r="BS51" s="39">
        <v>0.47594967010543338</v>
      </c>
      <c r="BU51" s="44">
        <v>-0.09</v>
      </c>
      <c r="BV51" s="44">
        <v>-0.13</v>
      </c>
      <c r="BZ51" s="39">
        <v>16.889421553449637</v>
      </c>
      <c r="CA51" s="39">
        <v>15.513064480697528</v>
      </c>
      <c r="CC51" s="40">
        <v>0.13240686916506039</v>
      </c>
      <c r="CD51" s="40">
        <v>1.5165066640679443E-2</v>
      </c>
      <c r="CE51" s="54"/>
    </row>
    <row r="52" spans="1:83" ht="13.15" x14ac:dyDescent="0.4">
      <c r="A52" s="38">
        <f t="shared" si="2"/>
        <v>2042</v>
      </c>
      <c r="B52" s="39">
        <v>5.9078308448169308</v>
      </c>
      <c r="C52" s="39">
        <v>0.48226525551451233</v>
      </c>
      <c r="D52" s="39">
        <v>6.3900961003314434</v>
      </c>
      <c r="E52" s="39">
        <v>0.13318157887774382</v>
      </c>
      <c r="F52" s="39">
        <v>6.9926484351556235</v>
      </c>
      <c r="G52" s="39"/>
      <c r="H52" s="41">
        <f t="shared" si="3"/>
        <v>2042</v>
      </c>
      <c r="I52" s="39">
        <v>3.0498681787217934</v>
      </c>
      <c r="J52" s="39">
        <v>3.1648450098971801</v>
      </c>
      <c r="K52" s="39">
        <v>5.2794757451355173E-2</v>
      </c>
      <c r="L52" s="39">
        <v>0.53773598466240946</v>
      </c>
      <c r="M52" s="39">
        <v>2.5121321940593839</v>
      </c>
      <c r="N52" s="39">
        <v>0.99689486223169943</v>
      </c>
      <c r="O52" s="57">
        <v>29.216097416910635</v>
      </c>
      <c r="P52" s="39">
        <v>2.6334976390824991</v>
      </c>
      <c r="Q52" s="57">
        <v>254.7999154087629</v>
      </c>
      <c r="R52" s="39">
        <v>4.393101989806257E-2</v>
      </c>
      <c r="S52" s="39"/>
      <c r="T52" s="41">
        <f t="shared" si="4"/>
        <v>2042</v>
      </c>
      <c r="U52" s="39">
        <v>9.5047806292150074</v>
      </c>
      <c r="V52" s="39">
        <v>0.17711259877580637</v>
      </c>
      <c r="W52" s="39"/>
      <c r="X52" s="41">
        <f t="shared" si="5"/>
        <v>2042</v>
      </c>
      <c r="Y52" s="39">
        <v>22.799144587099057</v>
      </c>
      <c r="AA52" s="41">
        <f t="shared" si="5"/>
        <v>2042</v>
      </c>
      <c r="AB52" s="39">
        <v>17.458226339753026</v>
      </c>
      <c r="AC52" s="39">
        <v>18.542390167244541</v>
      </c>
      <c r="AE52" s="41">
        <f t="shared" si="6"/>
        <v>2042</v>
      </c>
      <c r="AF52" s="39">
        <v>24.24918648724563</v>
      </c>
      <c r="AG52" s="1"/>
      <c r="AH52" s="41">
        <f t="shared" si="7"/>
        <v>2042</v>
      </c>
      <c r="AI52" s="39">
        <v>22.434023414246976</v>
      </c>
      <c r="AJ52" s="39">
        <v>23.827186512118026</v>
      </c>
      <c r="AL52" s="41">
        <f t="shared" si="8"/>
        <v>2042</v>
      </c>
      <c r="AM52" s="39">
        <v>204.9360127012954</v>
      </c>
      <c r="AN52" s="39">
        <v>17.621325253765725</v>
      </c>
      <c r="AO52" s="57">
        <v>232.1201491327983</v>
      </c>
      <c r="AP52" s="39">
        <v>19.958740252175261</v>
      </c>
      <c r="AQ52" s="39">
        <v>4.4485100000000006</v>
      </c>
      <c r="AR52" s="39">
        <v>0.72930933333333336</v>
      </c>
      <c r="AS52" s="39">
        <v>22.799144587099057</v>
      </c>
      <c r="AT52" s="39">
        <v>0</v>
      </c>
      <c r="AU52" s="39">
        <v>19.958740252175261</v>
      </c>
      <c r="AV52" s="39">
        <v>0.53773598466240946</v>
      </c>
      <c r="AW52" s="39">
        <v>29.080976801470587</v>
      </c>
      <c r="AX52" s="39">
        <v>2.5005139124222344</v>
      </c>
      <c r="AY52" s="39">
        <v>16.920490355090617</v>
      </c>
      <c r="AZ52" s="55">
        <v>2042</v>
      </c>
      <c r="BA52" s="55">
        <v>365</v>
      </c>
      <c r="BB52" s="36">
        <v>52231</v>
      </c>
      <c r="BC52" s="42">
        <v>221.8</v>
      </c>
      <c r="BD52" s="42">
        <v>260.90769230769234</v>
      </c>
      <c r="BE52" s="42">
        <v>51.736171300000009</v>
      </c>
      <c r="BF52" s="42">
        <v>0</v>
      </c>
      <c r="BG52" s="39">
        <v>19.071367153912295</v>
      </c>
      <c r="BH52" s="39">
        <v>4.4485100000000006</v>
      </c>
      <c r="BI52" s="39">
        <v>0.72930933333333336</v>
      </c>
      <c r="BJ52" s="39">
        <v>24.24918648724563</v>
      </c>
      <c r="BK52" s="39">
        <v>22.434023414246976</v>
      </c>
      <c r="BM52" s="39">
        <v>4.5222466641366719</v>
      </c>
      <c r="BN52" s="39">
        <v>2.1382455062238099</v>
      </c>
      <c r="BO52" s="39">
        <v>0.33215626479514204</v>
      </c>
      <c r="BP52" s="39"/>
      <c r="BQ52" s="39">
        <v>1.7129830527554799</v>
      </c>
      <c r="BR52" s="39">
        <v>0.86622030774862846</v>
      </c>
      <c r="BS52" s="39">
        <v>0.4706648182176848</v>
      </c>
      <c r="BU52" s="44">
        <v>-0.09</v>
      </c>
      <c r="BV52" s="44">
        <v>-0.13</v>
      </c>
      <c r="BZ52" s="39">
        <v>15.806496151943435</v>
      </c>
      <c r="CA52" s="39">
        <v>14.408358161031233</v>
      </c>
      <c r="CC52" s="40">
        <v>0.11949532133856926</v>
      </c>
      <c r="CD52" s="40">
        <v>1.3686257539174554E-2</v>
      </c>
      <c r="CE52" s="54"/>
    </row>
    <row r="53" spans="1:83" ht="13.15" x14ac:dyDescent="0.4">
      <c r="A53" s="38">
        <f t="shared" si="2"/>
        <v>2043</v>
      </c>
      <c r="B53" s="39">
        <v>5.3777411165527189</v>
      </c>
      <c r="C53" s="39">
        <v>0.43899322133444768</v>
      </c>
      <c r="D53" s="39">
        <v>5.8167343378871665</v>
      </c>
      <c r="E53" s="39">
        <v>0.12123164516915783</v>
      </c>
      <c r="F53" s="39">
        <v>6.3652216847619822</v>
      </c>
      <c r="G53" s="39"/>
      <c r="H53" s="41">
        <f t="shared" si="3"/>
        <v>2043</v>
      </c>
      <c r="I53" s="39">
        <v>2.656993119324178</v>
      </c>
      <c r="J53" s="39">
        <v>2.7571589728669803</v>
      </c>
      <c r="K53" s="39">
        <v>4.5993891887953428E-2</v>
      </c>
      <c r="L53" s="39">
        <v>0.43818416958032158</v>
      </c>
      <c r="M53" s="39">
        <v>2.2188089497438566</v>
      </c>
      <c r="N53" s="39">
        <v>0.88049476357336809</v>
      </c>
      <c r="O53" s="57">
        <v>25.804748085521055</v>
      </c>
      <c r="P53" s="39">
        <v>2.3260034422326417</v>
      </c>
      <c r="Q53" s="57">
        <v>225.04879880122118</v>
      </c>
      <c r="R53" s="39">
        <v>3.8801517034693304E-2</v>
      </c>
      <c r="S53" s="39"/>
      <c r="T53" s="41">
        <f t="shared" si="4"/>
        <v>2043</v>
      </c>
      <c r="U53" s="39">
        <v>8.5840306345058384</v>
      </c>
      <c r="V53" s="39">
        <v>0.16003316220385114</v>
      </c>
      <c r="W53" s="39"/>
      <c r="X53" s="41">
        <f t="shared" si="5"/>
        <v>2043</v>
      </c>
      <c r="Y53" s="39">
        <v>21.265430286537253</v>
      </c>
      <c r="AA53" s="41">
        <f t="shared" si="5"/>
        <v>2043</v>
      </c>
      <c r="AB53" s="39">
        <v>15.945500193205145</v>
      </c>
      <c r="AC53" s="39">
        <v>16.935723036253503</v>
      </c>
      <c r="AE53" s="41">
        <f t="shared" si="6"/>
        <v>2043</v>
      </c>
      <c r="AF53" s="39">
        <v>22.987122310690737</v>
      </c>
      <c r="AG53" s="1"/>
      <c r="AH53" s="41">
        <f t="shared" si="7"/>
        <v>2043</v>
      </c>
      <c r="AI53" s="39">
        <v>20.779813479727494</v>
      </c>
      <c r="AJ53" s="39">
        <v>22.070249385317879</v>
      </c>
      <c r="AL53" s="41">
        <f t="shared" si="8"/>
        <v>2043</v>
      </c>
      <c r="AM53" s="39">
        <v>188.1767217590949</v>
      </c>
      <c r="AN53" s="39">
        <v>16.180285619870585</v>
      </c>
      <c r="AO53" s="57">
        <v>215.7722857763876</v>
      </c>
      <c r="AP53" s="39">
        <v>18.55307702290521</v>
      </c>
      <c r="AQ53" s="39">
        <v>4.4485100000000006</v>
      </c>
      <c r="AR53" s="39">
        <v>0.63663466666666668</v>
      </c>
      <c r="AS53" s="39">
        <v>21.265430286537253</v>
      </c>
      <c r="AT53" s="39">
        <v>0</v>
      </c>
      <c r="AU53" s="39">
        <v>18.55307702290521</v>
      </c>
      <c r="AV53" s="39">
        <v>0.43818416958032158</v>
      </c>
      <c r="AW53" s="39">
        <v>30.326118529411762</v>
      </c>
      <c r="AX53" s="39">
        <v>2.6075768297000654</v>
      </c>
      <c r="AY53" s="39">
        <v>15.507316023624824</v>
      </c>
      <c r="AZ53" s="55">
        <v>2043</v>
      </c>
      <c r="BA53" s="55">
        <v>365</v>
      </c>
      <c r="BB53" s="36">
        <v>52596</v>
      </c>
      <c r="BC53" s="42">
        <v>208.2</v>
      </c>
      <c r="BD53" s="42">
        <v>241.66923076923078</v>
      </c>
      <c r="BE53" s="42">
        <v>51.736171300000009</v>
      </c>
      <c r="BF53" s="42">
        <v>0</v>
      </c>
      <c r="BG53" s="39">
        <v>17.901977644024072</v>
      </c>
      <c r="BH53" s="39">
        <v>4.4485100000000006</v>
      </c>
      <c r="BI53" s="39">
        <v>0.63663466666666668</v>
      </c>
      <c r="BJ53" s="39">
        <v>22.987122310690737</v>
      </c>
      <c r="BK53" s="39">
        <v>20.779813479727494</v>
      </c>
      <c r="BM53" s="39">
        <v>4.0646872642337151</v>
      </c>
      <c r="BN53" s="39">
        <v>1.9986984418548372</v>
      </c>
      <c r="BO53" s="39">
        <v>0.30183597867342998</v>
      </c>
      <c r="BP53" s="39"/>
      <c r="BQ53" s="39">
        <v>1.4084086346658184</v>
      </c>
      <c r="BR53" s="39">
        <v>0.8164531731740281</v>
      </c>
      <c r="BS53" s="39">
        <v>0.43213131148433154</v>
      </c>
      <c r="BU53" s="44">
        <v>-0.09</v>
      </c>
      <c r="BV53" s="44">
        <v>-0.13</v>
      </c>
      <c r="BZ53" s="39">
        <v>14.900208601775271</v>
      </c>
      <c r="CA53" s="39">
        <v>13.288507073880968</v>
      </c>
      <c r="CC53" s="40">
        <v>0.10877340934056762</v>
      </c>
      <c r="CD53" s="40">
        <v>1.2458235828590208E-2</v>
      </c>
      <c r="CE53" s="54"/>
    </row>
    <row r="54" spans="1:83" ht="13.15" x14ac:dyDescent="0.4">
      <c r="A54" s="38">
        <f t="shared" si="2"/>
        <v>2044</v>
      </c>
      <c r="B54" s="39">
        <v>4.8907772680385753</v>
      </c>
      <c r="C54" s="39">
        <v>0.39924161858907814</v>
      </c>
      <c r="D54" s="39">
        <v>5.290018886627653</v>
      </c>
      <c r="E54" s="39">
        <v>0.10995266782311171</v>
      </c>
      <c r="F54" s="39">
        <v>5.7888397464948751</v>
      </c>
      <c r="G54" s="39"/>
      <c r="H54" s="41">
        <f t="shared" si="3"/>
        <v>2044</v>
      </c>
      <c r="I54" s="39">
        <v>2.2937064379272525</v>
      </c>
      <c r="J54" s="39">
        <v>2.3801767646513361</v>
      </c>
      <c r="K54" s="39">
        <v>3.959673188414449E-2</v>
      </c>
      <c r="L54" s="39">
        <v>0.44071487267963322</v>
      </c>
      <c r="M54" s="39">
        <v>1.8529915652476192</v>
      </c>
      <c r="N54" s="39">
        <v>0.73532665817599874</v>
      </c>
      <c r="O54" s="57">
        <v>21.550291903829812</v>
      </c>
      <c r="P54" s="39">
        <v>1.9425127880846049</v>
      </c>
      <c r="Q54" s="57">
        <v>187.43125440220712</v>
      </c>
      <c r="R54" s="39">
        <v>3.2315733517621917E-2</v>
      </c>
      <c r="S54" s="39"/>
      <c r="T54" s="41">
        <f t="shared" si="4"/>
        <v>2044</v>
      </c>
      <c r="U54" s="39">
        <v>7.6418313117424947</v>
      </c>
      <c r="V54" s="39">
        <v>0.14226840134073362</v>
      </c>
      <c r="W54" s="39"/>
      <c r="X54" s="41">
        <f t="shared" si="5"/>
        <v>2044</v>
      </c>
      <c r="Y54" s="39">
        <v>19.862468915982816</v>
      </c>
      <c r="AA54" s="41">
        <f t="shared" si="5"/>
        <v>2044</v>
      </c>
      <c r="AB54" s="39">
        <v>14.646570255171884</v>
      </c>
      <c r="AC54" s="39">
        <v>15.556128955949683</v>
      </c>
      <c r="AE54" s="41">
        <f t="shared" si="6"/>
        <v>2044</v>
      </c>
      <c r="AF54" s="39">
        <v>21.72505813413585</v>
      </c>
      <c r="AG54" s="1"/>
      <c r="AH54" s="41">
        <f t="shared" si="7"/>
        <v>2044</v>
      </c>
      <c r="AI54" s="39">
        <v>19.125603545208016</v>
      </c>
      <c r="AJ54" s="39">
        <v>20.31331225851774</v>
      </c>
      <c r="AL54" s="41">
        <f t="shared" si="8"/>
        <v>2044</v>
      </c>
      <c r="AM54" s="39">
        <v>172.93808739288019</v>
      </c>
      <c r="AN54" s="39">
        <v>14.869998915982819</v>
      </c>
      <c r="AO54" s="57">
        <v>201.99388177353137</v>
      </c>
      <c r="AP54" s="39">
        <v>17.368347529968304</v>
      </c>
      <c r="AQ54" s="39">
        <v>4.4485100000000006</v>
      </c>
      <c r="AR54" s="39">
        <v>0.54396</v>
      </c>
      <c r="AS54" s="39">
        <v>19.862468915982816</v>
      </c>
      <c r="AT54" s="39">
        <v>0</v>
      </c>
      <c r="AU54" s="39">
        <v>17.368347529968304</v>
      </c>
      <c r="AV54" s="39">
        <v>0.44071487267963322</v>
      </c>
      <c r="AW54" s="39">
        <v>31.654269705882353</v>
      </c>
      <c r="AX54" s="39">
        <v>2.7217772747964188</v>
      </c>
      <c r="AY54" s="39">
        <v>14.205855382492253</v>
      </c>
      <c r="AZ54" s="55">
        <v>2044</v>
      </c>
      <c r="BA54" s="55">
        <v>366</v>
      </c>
      <c r="BB54" s="36">
        <v>52962</v>
      </c>
      <c r="BC54" s="42">
        <v>194.6</v>
      </c>
      <c r="BD54" s="42">
        <v>222.43076923076924</v>
      </c>
      <c r="BE54" s="42">
        <v>51.736171300000009</v>
      </c>
      <c r="BF54" s="42">
        <v>0</v>
      </c>
      <c r="BG54" s="39">
        <v>16.732588134135852</v>
      </c>
      <c r="BH54" s="39">
        <v>4.4485100000000006</v>
      </c>
      <c r="BI54" s="39">
        <v>0.54396</v>
      </c>
      <c r="BJ54" s="39">
        <v>21.72505813413585</v>
      </c>
      <c r="BK54" s="39">
        <v>19.125603545208016</v>
      </c>
      <c r="BM54" s="39">
        <v>3.6634694372871546</v>
      </c>
      <c r="BN54" s="39">
        <v>1.8529762167621457</v>
      </c>
      <c r="BO54" s="39">
        <v>0.27239409244557461</v>
      </c>
      <c r="BP54" s="39"/>
      <c r="BQ54" s="39">
        <v>1.1588233590062367</v>
      </c>
      <c r="BR54" s="39">
        <v>0.74057650022512911</v>
      </c>
      <c r="BS54" s="39">
        <v>0.39430657869588648</v>
      </c>
      <c r="BU54" s="44">
        <v>-0.09</v>
      </c>
      <c r="BV54" s="44">
        <v>-0.13</v>
      </c>
      <c r="BZ54" s="39">
        <v>14.073629169487941</v>
      </c>
      <c r="CA54" s="39">
        <v>12.352863817244632</v>
      </c>
      <c r="CC54" s="40">
        <v>9.8653503617168403E-2</v>
      </c>
      <c r="CD54" s="40">
        <v>1.1299164205943308E-2</v>
      </c>
      <c r="CE54" s="54"/>
    </row>
    <row r="55" spans="1:83" ht="13.15" x14ac:dyDescent="0.4">
      <c r="A55" s="38">
        <f t="shared" si="2"/>
        <v>2045</v>
      </c>
      <c r="B55" s="39">
        <v>4.4384471846421114</v>
      </c>
      <c r="C55" s="39">
        <v>0.36231722299006097</v>
      </c>
      <c r="D55" s="39">
        <v>4.8007644076321725</v>
      </c>
      <c r="E55" s="39">
        <v>0.10005692771903166</v>
      </c>
      <c r="F55" s="39">
        <v>5.2534511524542973</v>
      </c>
      <c r="G55" s="39"/>
      <c r="H55" s="41">
        <f t="shared" si="3"/>
        <v>2045</v>
      </c>
      <c r="I55" s="39">
        <v>1.9900723479885221</v>
      </c>
      <c r="J55" s="39">
        <v>2.0650959880192126</v>
      </c>
      <c r="K55" s="39">
        <v>3.4449156739205705E-2</v>
      </c>
      <c r="L55" s="39">
        <v>0.44105749068123951</v>
      </c>
      <c r="M55" s="39">
        <v>1.5490148573072826</v>
      </c>
      <c r="N55" s="39">
        <v>0.61469892246191871</v>
      </c>
      <c r="O55" s="57">
        <v>18.015042790483697</v>
      </c>
      <c r="P55" s="39">
        <v>1.6238504403825225</v>
      </c>
      <c r="Q55" s="57">
        <v>157.11309123865419</v>
      </c>
      <c r="R55" s="39">
        <v>2.7088464006664516E-2</v>
      </c>
      <c r="S55" s="39"/>
      <c r="T55" s="41">
        <f t="shared" si="4"/>
        <v>2045</v>
      </c>
      <c r="U55" s="39">
        <v>6.8024660097615799</v>
      </c>
      <c r="V55" s="39">
        <v>0.12714539172569617</v>
      </c>
      <c r="W55" s="39"/>
      <c r="X55" s="41">
        <f t="shared" si="5"/>
        <v>2045</v>
      </c>
      <c r="Y55" s="39">
        <v>18.558732731278511</v>
      </c>
      <c r="AA55" s="41">
        <f t="shared" si="5"/>
        <v>2045</v>
      </c>
      <c r="AB55" s="39">
        <v>13.494986696823764</v>
      </c>
      <c r="AC55" s="39">
        <v>14.333031532790903</v>
      </c>
      <c r="AE55" s="41">
        <f t="shared" si="6"/>
        <v>2045</v>
      </c>
      <c r="AF55" s="39">
        <v>20.46299395758097</v>
      </c>
      <c r="AG55" s="1"/>
      <c r="AH55" s="41">
        <f t="shared" si="7"/>
        <v>2045</v>
      </c>
      <c r="AI55" s="39">
        <v>17.471393610688537</v>
      </c>
      <c r="AJ55" s="39">
        <v>18.556375131717601</v>
      </c>
      <c r="AL55" s="41">
        <f t="shared" si="8"/>
        <v>2045</v>
      </c>
      <c r="AM55" s="39">
        <v>158.85344193810241</v>
      </c>
      <c r="AN55" s="39">
        <v>13.658937397945175</v>
      </c>
      <c r="AO55" s="57">
        <v>189.8737765340604</v>
      </c>
      <c r="AP55" s="39">
        <v>16.326206064837521</v>
      </c>
      <c r="AQ55" s="39">
        <v>4.4485100000000006</v>
      </c>
      <c r="AR55" s="39">
        <v>0.45128533333333332</v>
      </c>
      <c r="AS55" s="39">
        <v>18.558732731278511</v>
      </c>
      <c r="AT55" s="39">
        <v>0</v>
      </c>
      <c r="AU55" s="39">
        <v>16.326206064837521</v>
      </c>
      <c r="AV55" s="39">
        <v>0.44105749068123951</v>
      </c>
      <c r="AW55" s="39">
        <v>32.927081250000001</v>
      </c>
      <c r="AX55" s="39">
        <v>2.8312193680137572</v>
      </c>
      <c r="AY55" s="39">
        <v>13.053929206142524</v>
      </c>
      <c r="AZ55" s="55">
        <v>2045</v>
      </c>
      <c r="BA55" s="55">
        <v>365</v>
      </c>
      <c r="BB55" s="36">
        <v>53327</v>
      </c>
      <c r="BC55" s="42">
        <v>181</v>
      </c>
      <c r="BD55" s="42">
        <v>203.19230769230771</v>
      </c>
      <c r="BE55" s="42">
        <v>51.736171300000009</v>
      </c>
      <c r="BF55" s="42">
        <v>0</v>
      </c>
      <c r="BG55" s="39">
        <v>15.563198624247635</v>
      </c>
      <c r="BH55" s="39">
        <v>4.4485100000000006</v>
      </c>
      <c r="BI55" s="39">
        <v>0.45128533333333332</v>
      </c>
      <c r="BJ55" s="39">
        <v>20.46299395758097</v>
      </c>
      <c r="BK55" s="39">
        <v>17.471393610688537</v>
      </c>
      <c r="BM55" s="39">
        <v>3.2953586608480858</v>
      </c>
      <c r="BN55" s="39">
        <v>1.7137676828803872</v>
      </c>
      <c r="BO55" s="39">
        <v>0.24432480872582449</v>
      </c>
      <c r="BP55" s="39"/>
      <c r="BQ55" s="39">
        <v>0.94204375400148455</v>
      </c>
      <c r="BR55" s="39">
        <v>0.69068825704389047</v>
      </c>
      <c r="BS55" s="39">
        <v>0.35734033694314715</v>
      </c>
      <c r="BU55" s="44">
        <v>-0.09</v>
      </c>
      <c r="BV55" s="44">
        <v>-0.13</v>
      </c>
      <c r="BZ55" s="39">
        <v>13.305281578824214</v>
      </c>
      <c r="CA55" s="39">
        <v>11.504914348835243</v>
      </c>
      <c r="CC55" s="40">
        <v>8.9774688291623231E-2</v>
      </c>
      <c r="CD55" s="40">
        <v>1.0282239427408411E-2</v>
      </c>
      <c r="CE55" s="54"/>
    </row>
    <row r="56" spans="1:83" ht="13.15" x14ac:dyDescent="0.4">
      <c r="A56" s="38">
        <f t="shared" si="2"/>
        <v>2046</v>
      </c>
      <c r="B56" s="39">
        <v>4.0389869380243217</v>
      </c>
      <c r="C56" s="39">
        <v>0.32970867292095551</v>
      </c>
      <c r="D56" s="39">
        <v>4.3686956109452773</v>
      </c>
      <c r="E56" s="39">
        <v>9.1051804224318814E-2</v>
      </c>
      <c r="F56" s="39">
        <v>4.7806405487334107</v>
      </c>
      <c r="G56" s="39"/>
      <c r="H56" s="41">
        <f t="shared" si="3"/>
        <v>2046</v>
      </c>
      <c r="I56" s="39">
        <v>1.7313629427500141</v>
      </c>
      <c r="J56" s="39">
        <v>1.796633509576715</v>
      </c>
      <c r="K56" s="39">
        <v>2.9970766363108969E-2</v>
      </c>
      <c r="L56" s="39">
        <v>0.4383487395400007</v>
      </c>
      <c r="M56" s="39">
        <v>1.2930142032100134</v>
      </c>
      <c r="N56" s="39">
        <v>0.51310962815605965</v>
      </c>
      <c r="O56" s="57">
        <v>15.037755183332456</v>
      </c>
      <c r="P56" s="39">
        <v>1.3554819525445783</v>
      </c>
      <c r="Q56" s="57">
        <v>131.14752097016927</v>
      </c>
      <c r="R56" s="39">
        <v>2.2611641546580907E-2</v>
      </c>
      <c r="S56" s="39"/>
      <c r="T56" s="41">
        <f t="shared" si="4"/>
        <v>2046</v>
      </c>
      <c r="U56" s="39">
        <v>6.0736547519434243</v>
      </c>
      <c r="V56" s="39">
        <v>0.11366344577089972</v>
      </c>
      <c r="W56" s="39"/>
      <c r="X56" s="41">
        <f t="shared" si="5"/>
        <v>2046</v>
      </c>
      <c r="Y56" s="39">
        <v>17.53783656866425</v>
      </c>
      <c r="AA56" s="41">
        <f t="shared" si="5"/>
        <v>2046</v>
      </c>
      <c r="AB56" s="39">
        <v>12.470512291138995</v>
      </c>
      <c r="AC56" s="39">
        <v>13.244936798716578</v>
      </c>
      <c r="AE56" s="41">
        <f t="shared" si="6"/>
        <v>2046</v>
      </c>
      <c r="AF56" s="39">
        <v>19.200929781026083</v>
      </c>
      <c r="AG56" s="1"/>
      <c r="AH56" s="41">
        <f t="shared" si="7"/>
        <v>2046</v>
      </c>
      <c r="AI56" s="39">
        <v>15.817183676169059</v>
      </c>
      <c r="AJ56" s="39">
        <v>16.799438004917459</v>
      </c>
      <c r="AL56" s="41">
        <f t="shared" si="8"/>
        <v>2046</v>
      </c>
      <c r="AM56" s="39">
        <v>148.05822594023189</v>
      </c>
      <c r="AN56" s="39">
        <v>12.730715901997582</v>
      </c>
      <c r="AO56" s="57">
        <v>179.23195074006418</v>
      </c>
      <c r="AP56" s="39">
        <v>15.411173752370091</v>
      </c>
      <c r="AQ56" s="39">
        <v>4.4485100000000006</v>
      </c>
      <c r="AR56" s="39">
        <v>0.35861066666666663</v>
      </c>
      <c r="AS56" s="39">
        <v>17.53783656866425</v>
      </c>
      <c r="AT56" s="39">
        <v>0</v>
      </c>
      <c r="AU56" s="39">
        <v>15.411173752370091</v>
      </c>
      <c r="AV56" s="39">
        <v>0.4383487395400007</v>
      </c>
      <c r="AW56" s="39">
        <v>34.199892794117645</v>
      </c>
      <c r="AX56" s="39">
        <v>2.9406614612310955</v>
      </c>
      <c r="AY56" s="39">
        <v>12.032163551598995</v>
      </c>
      <c r="AZ56" s="55">
        <v>2046</v>
      </c>
      <c r="BA56" s="55">
        <v>365</v>
      </c>
      <c r="BB56" s="36">
        <v>53692</v>
      </c>
      <c r="BC56" s="42">
        <v>167.4</v>
      </c>
      <c r="BD56" s="42">
        <v>183.95384615384617</v>
      </c>
      <c r="BE56" s="42">
        <v>51.736171300000009</v>
      </c>
      <c r="BF56" s="42">
        <v>0</v>
      </c>
      <c r="BG56" s="39">
        <v>14.393809114359415</v>
      </c>
      <c r="BH56" s="39">
        <v>4.4485100000000006</v>
      </c>
      <c r="BI56" s="39">
        <v>0.35861066666666663</v>
      </c>
      <c r="BJ56" s="39">
        <v>19.200929781026083</v>
      </c>
      <c r="BK56" s="39">
        <v>15.817183676169059</v>
      </c>
      <c r="BM56" s="39">
        <v>2.9897483640542011</v>
      </c>
      <c r="BN56" s="39">
        <v>1.5735553558028654</v>
      </c>
      <c r="BO56" s="39">
        <v>0.2173368288763444</v>
      </c>
      <c r="BP56" s="39"/>
      <c r="BQ56" s="39">
        <v>0.76810190150411306</v>
      </c>
      <c r="BR56" s="39">
        <v>0.64209772188584102</v>
      </c>
      <c r="BS56" s="39">
        <v>0.32116331936005998</v>
      </c>
      <c r="BU56" s="44">
        <v>-0.09</v>
      </c>
      <c r="BV56" s="44">
        <v>-0.13</v>
      </c>
      <c r="BZ56" s="39">
        <v>12.75719601993084</v>
      </c>
      <c r="CA56" s="39">
        <v>10.739149348388981</v>
      </c>
      <c r="CC56" s="40">
        <v>8.1694966345377151E-2</v>
      </c>
      <c r="CD56" s="40">
        <v>9.3568378789416554E-3</v>
      </c>
      <c r="CE56" s="54"/>
    </row>
    <row r="57" spans="1:83" ht="13.15" x14ac:dyDescent="0.4">
      <c r="A57" s="38">
        <f t="shared" si="2"/>
        <v>2047</v>
      </c>
      <c r="B57" s="39">
        <v>3.6754781136021331</v>
      </c>
      <c r="C57" s="39">
        <v>0.30003489235806957</v>
      </c>
      <c r="D57" s="39">
        <v>3.9755130059602024</v>
      </c>
      <c r="E57" s="39">
        <v>8.2857141844130136E-2</v>
      </c>
      <c r="F57" s="39">
        <v>4.3503828993474043</v>
      </c>
      <c r="G57" s="39"/>
      <c r="H57" s="41">
        <f t="shared" si="3"/>
        <v>2047</v>
      </c>
      <c r="I57" s="39">
        <v>1.5062857601925121</v>
      </c>
      <c r="J57" s="39">
        <v>1.5630711533317418</v>
      </c>
      <c r="K57" s="39">
        <v>2.6074566735904803E-2</v>
      </c>
      <c r="L57" s="39">
        <v>0.42504314076041799</v>
      </c>
      <c r="M57" s="39">
        <v>1.0812426194320941</v>
      </c>
      <c r="N57" s="39">
        <v>0.42907185166718154</v>
      </c>
      <c r="O57" s="57">
        <v>12.574851663995256</v>
      </c>
      <c r="P57" s="39">
        <v>1.1334793178015721</v>
      </c>
      <c r="Q57" s="57">
        <v>109.66800577578772</v>
      </c>
      <c r="R57" s="39">
        <v>1.8908276857894434E-2</v>
      </c>
      <c r="S57" s="39"/>
      <c r="T57" s="41">
        <f t="shared" si="4"/>
        <v>2047</v>
      </c>
      <c r="U57" s="39">
        <v>5.431625518779498</v>
      </c>
      <c r="V57" s="39">
        <v>0.10176541870202457</v>
      </c>
      <c r="W57" s="39"/>
      <c r="X57" s="41">
        <f t="shared" si="5"/>
        <v>2047</v>
      </c>
      <c r="Y57" s="39">
        <v>16.650261784658166</v>
      </c>
      <c r="AA57" s="41">
        <f t="shared" si="5"/>
        <v>2047</v>
      </c>
      <c r="AB57" s="39">
        <v>11.773317483617333</v>
      </c>
      <c r="AC57" s="39">
        <v>12.504445875294028</v>
      </c>
      <c r="AE57" s="41">
        <f t="shared" si="6"/>
        <v>2047</v>
      </c>
      <c r="AF57" s="39">
        <v>17.938865604471196</v>
      </c>
      <c r="AG57" s="1"/>
      <c r="AH57" s="41">
        <f t="shared" si="7"/>
        <v>2047</v>
      </c>
      <c r="AI57" s="39">
        <v>14.16297374164958</v>
      </c>
      <c r="AJ57" s="39">
        <v>15.04250087811732</v>
      </c>
      <c r="AL57" s="41">
        <f t="shared" si="8"/>
        <v>2047</v>
      </c>
      <c r="AM57" s="39">
        <v>138.81353757557449</v>
      </c>
      <c r="AN57" s="39">
        <v>11.935815784658166</v>
      </c>
      <c r="AO57" s="57">
        <v>172.36871685652841</v>
      </c>
      <c r="AP57" s="39">
        <v>14.821041862126259</v>
      </c>
      <c r="AQ57" s="39">
        <v>4.4485100000000006</v>
      </c>
      <c r="AR57" s="39">
        <v>0.26593600000000001</v>
      </c>
      <c r="AS57" s="39">
        <v>16.650261784658166</v>
      </c>
      <c r="AT57" s="39">
        <v>0</v>
      </c>
      <c r="AU57" s="39">
        <v>14.821041862126259</v>
      </c>
      <c r="AV57" s="39">
        <v>0.42504314076041799</v>
      </c>
      <c r="AW57" s="39">
        <v>35.445034522058819</v>
      </c>
      <c r="AX57" s="39">
        <v>3.0477243785089265</v>
      </c>
      <c r="AY57" s="39">
        <v>11.348274342856916</v>
      </c>
      <c r="AZ57" s="55">
        <v>2047</v>
      </c>
      <c r="BA57" s="55">
        <v>365</v>
      </c>
      <c r="BB57" s="36">
        <v>54057</v>
      </c>
      <c r="BC57" s="42">
        <v>153.80000000000001</v>
      </c>
      <c r="BD57" s="42">
        <v>164.71538461538464</v>
      </c>
      <c r="BE57" s="42">
        <v>51.736171300000009</v>
      </c>
      <c r="BF57" s="42">
        <v>0</v>
      </c>
      <c r="BG57" s="39">
        <v>13.224419604471196</v>
      </c>
      <c r="BH57" s="39">
        <v>4.4485100000000006</v>
      </c>
      <c r="BI57" s="39">
        <v>0.26593600000000001</v>
      </c>
      <c r="BJ57" s="39">
        <v>17.938865604471196</v>
      </c>
      <c r="BK57" s="39">
        <v>14.16297374164958</v>
      </c>
      <c r="BM57" s="39">
        <v>2.7010507097083867</v>
      </c>
      <c r="BN57" s="39">
        <v>1.4579355629188819</v>
      </c>
      <c r="BO57" s="39">
        <v>0.19139662672013563</v>
      </c>
      <c r="BP57" s="39"/>
      <c r="BQ57" s="39">
        <v>0.62414114696068368</v>
      </c>
      <c r="BR57" s="39">
        <v>0.59638225066486616</v>
      </c>
      <c r="BS57" s="39">
        <v>0.28576236256696236</v>
      </c>
      <c r="BU57" s="44">
        <v>-0.09</v>
      </c>
      <c r="BV57" s="44">
        <v>-0.13</v>
      </c>
      <c r="BZ57" s="39">
        <v>12.299878885310761</v>
      </c>
      <c r="CA57" s="39">
        <v>10.267031723424822</v>
      </c>
      <c r="CC57" s="40">
        <v>7.4342419374293214E-2</v>
      </c>
      <c r="CD57" s="40">
        <v>8.5147224698369078E-3</v>
      </c>
      <c r="CE57" s="54"/>
    </row>
    <row r="58" spans="1:83" ht="13.15" x14ac:dyDescent="0.4">
      <c r="A58" s="38">
        <f t="shared" si="2"/>
        <v>2048</v>
      </c>
      <c r="B58" s="39">
        <v>3.3538486041543187</v>
      </c>
      <c r="C58" s="39">
        <v>0.27377978424322919</v>
      </c>
      <c r="D58" s="39">
        <v>3.627628388397548</v>
      </c>
      <c r="E58" s="39">
        <v>7.5399999078158406E-2</v>
      </c>
      <c r="F58" s="39">
        <v>3.9696945985113601</v>
      </c>
      <c r="G58" s="39"/>
      <c r="H58" s="41">
        <f t="shared" si="3"/>
        <v>2048</v>
      </c>
      <c r="I58" s="39">
        <v>1.314058936330136</v>
      </c>
      <c r="J58" s="39">
        <v>1.3635975798462825</v>
      </c>
      <c r="K58" s="39">
        <v>2.2684873060237167E-2</v>
      </c>
      <c r="L58" s="39">
        <v>0.31692598033933717</v>
      </c>
      <c r="M58" s="39">
        <v>0.99713295599079887</v>
      </c>
      <c r="N58" s="39">
        <v>0.39569443166239554</v>
      </c>
      <c r="O58" s="57">
        <v>11.596656278172992</v>
      </c>
      <c r="P58" s="39">
        <v>1.0453061712528047</v>
      </c>
      <c r="Q58" s="57">
        <v>100.86062141473442</v>
      </c>
      <c r="R58" s="39">
        <v>1.7389762312885245E-2</v>
      </c>
      <c r="S58" s="39"/>
      <c r="T58" s="41">
        <f t="shared" si="4"/>
        <v>2048</v>
      </c>
      <c r="U58" s="39">
        <v>4.9668275545021592</v>
      </c>
      <c r="V58" s="39">
        <v>9.2789761391043654E-2</v>
      </c>
      <c r="W58" s="39"/>
      <c r="X58" s="41">
        <f t="shared" si="5"/>
        <v>2048</v>
      </c>
      <c r="Y58" s="39">
        <v>15.933241385485299</v>
      </c>
      <c r="AA58" s="41">
        <f t="shared" si="5"/>
        <v>2048</v>
      </c>
      <c r="AB58" s="39">
        <v>11.368881309453805</v>
      </c>
      <c r="AC58" s="39">
        <v>12.074894030040893</v>
      </c>
      <c r="AE58" s="41">
        <f t="shared" si="6"/>
        <v>2048</v>
      </c>
      <c r="AF58" s="39">
        <v>16.680830761249641</v>
      </c>
      <c r="AG58" s="1"/>
      <c r="AH58" s="41">
        <f t="shared" si="7"/>
        <v>2048</v>
      </c>
      <c r="AI58" s="39">
        <v>12.5087638071301</v>
      </c>
      <c r="AJ58" s="39">
        <v>13.285563751317177</v>
      </c>
      <c r="AL58" s="41">
        <f t="shared" si="8"/>
        <v>2048</v>
      </c>
      <c r="AM58" s="39">
        <v>131.5055355598607</v>
      </c>
      <c r="AN58" s="39">
        <v>11.307440718818633</v>
      </c>
      <c r="AO58" s="57">
        <v>168.93793569512422</v>
      </c>
      <c r="AP58" s="39">
        <v>14.52604778118007</v>
      </c>
      <c r="AQ58" s="39">
        <v>4.4485100000000006</v>
      </c>
      <c r="AR58" s="39">
        <v>0.17729066666666665</v>
      </c>
      <c r="AS58" s="39">
        <v>15.933241385485299</v>
      </c>
      <c r="AT58" s="39">
        <v>0</v>
      </c>
      <c r="AU58" s="39">
        <v>14.52604778118007</v>
      </c>
      <c r="AV58" s="39">
        <v>0.31692598033933717</v>
      </c>
      <c r="AW58" s="39">
        <v>36.71784606617647</v>
      </c>
      <c r="AX58" s="39">
        <v>3.1571664717262653</v>
      </c>
      <c r="AY58" s="39">
        <v>11.051955329114469</v>
      </c>
      <c r="AZ58" s="55">
        <v>2048</v>
      </c>
      <c r="BA58" s="55">
        <v>366</v>
      </c>
      <c r="BB58" s="36">
        <v>54423</v>
      </c>
      <c r="BC58" s="42">
        <v>140.19999999999999</v>
      </c>
      <c r="BD58" s="42">
        <v>145.47692307692307</v>
      </c>
      <c r="BE58" s="42">
        <v>51.736171300000009</v>
      </c>
      <c r="BF58" s="42">
        <v>0</v>
      </c>
      <c r="BG58" s="39">
        <v>12.055030094582973</v>
      </c>
      <c r="BH58" s="39">
        <v>4.4485100000000006</v>
      </c>
      <c r="BI58" s="39">
        <v>0.17729066666666665</v>
      </c>
      <c r="BJ58" s="39">
        <v>16.680830761249641</v>
      </c>
      <c r="BK58" s="39">
        <v>12.5087638071301</v>
      </c>
      <c r="BM58" s="39">
        <v>2.4647071488007737</v>
      </c>
      <c r="BN58" s="39">
        <v>1.3385158317270038</v>
      </c>
      <c r="BO58" s="39">
        <v>0.1664716179835827</v>
      </c>
      <c r="BP58" s="39"/>
      <c r="BQ58" s="39">
        <v>0.51221662042240612</v>
      </c>
      <c r="BR58" s="39">
        <v>0.55071781547009624</v>
      </c>
      <c r="BS58" s="39">
        <v>0.25112450043763362</v>
      </c>
      <c r="BU58" s="44">
        <v>-0.09</v>
      </c>
      <c r="BV58" s="44">
        <v>-0.13</v>
      </c>
      <c r="BZ58" s="39">
        <v>11.963546786973939</v>
      </c>
      <c r="CA58" s="39">
        <v>10.054822373123669</v>
      </c>
      <c r="CC58" s="40">
        <v>6.7651601630606822E-2</v>
      </c>
      <c r="CD58" s="40">
        <v>7.7483974475515858E-3</v>
      </c>
      <c r="CE58" s="54"/>
    </row>
    <row r="59" spans="1:83" ht="13.15" x14ac:dyDescent="0.4">
      <c r="A59" s="38">
        <f t="shared" si="2"/>
        <v>2049</v>
      </c>
      <c r="B59" s="39">
        <v>3.0436634258739259</v>
      </c>
      <c r="C59" s="39">
        <v>0.24845889436171742</v>
      </c>
      <c r="D59" s="39">
        <v>3.2921223202356433</v>
      </c>
      <c r="E59" s="39">
        <v>6.8613999161124151E-2</v>
      </c>
      <c r="F59" s="39">
        <v>3.6025520789495853</v>
      </c>
      <c r="G59" s="39"/>
      <c r="H59" s="41">
        <f t="shared" si="3"/>
        <v>2049</v>
      </c>
      <c r="I59" s="39">
        <v>1.1401076918897122</v>
      </c>
      <c r="J59" s="39">
        <v>1.183088555956795</v>
      </c>
      <c r="K59" s="39">
        <v>1.9735839562406335E-2</v>
      </c>
      <c r="L59" s="39">
        <v>0.2434511715911197</v>
      </c>
      <c r="M59" s="39">
        <v>0.89665652029859244</v>
      </c>
      <c r="N59" s="39">
        <v>0.35582214995931466</v>
      </c>
      <c r="O59" s="57">
        <v>10.428115331072631</v>
      </c>
      <c r="P59" s="39">
        <v>0.93997554541847195</v>
      </c>
      <c r="Q59" s="57">
        <v>90.945853113570791</v>
      </c>
      <c r="R59" s="39">
        <v>1.5680319502339793E-2</v>
      </c>
      <c r="S59" s="39"/>
      <c r="T59" s="41">
        <f t="shared" si="4"/>
        <v>2049</v>
      </c>
      <c r="U59" s="39">
        <v>4.4992085992481776</v>
      </c>
      <c r="V59" s="39">
        <v>8.4294318663463944E-2</v>
      </c>
      <c r="W59" s="39"/>
      <c r="X59" s="41">
        <f t="shared" si="5"/>
        <v>2049</v>
      </c>
      <c r="Y59" s="39">
        <v>15.210259024717606</v>
      </c>
      <c r="AA59" s="41">
        <f t="shared" si="5"/>
        <v>2049</v>
      </c>
      <c r="AB59" s="39">
        <v>11.20532841258891</v>
      </c>
      <c r="AC59" s="39">
        <v>11.901184423598998</v>
      </c>
      <c r="AE59" s="41">
        <f t="shared" si="6"/>
        <v>2049</v>
      </c>
      <c r="AF59" s="39">
        <v>15.422795918028088</v>
      </c>
      <c r="AG59" s="1"/>
      <c r="AH59" s="41">
        <f t="shared" si="7"/>
        <v>2049</v>
      </c>
      <c r="AI59" s="39">
        <v>10.854553872610621</v>
      </c>
      <c r="AJ59" s="39">
        <v>11.528626624517036</v>
      </c>
      <c r="AL59" s="41">
        <f t="shared" si="8"/>
        <v>2049</v>
      </c>
      <c r="AM59" s="39">
        <v>124.12819593079909</v>
      </c>
      <c r="AN59" s="39">
        <v>10.673103691384272</v>
      </c>
      <c r="AO59" s="57">
        <v>168.33629686487961</v>
      </c>
      <c r="AP59" s="39">
        <v>14.474316153472021</v>
      </c>
      <c r="AQ59" s="39">
        <v>4.4485100000000006</v>
      </c>
      <c r="AR59" s="39">
        <v>8.8645333333333326E-2</v>
      </c>
      <c r="AS59" s="39">
        <v>15.210259024717606</v>
      </c>
      <c r="AT59" s="39">
        <v>0</v>
      </c>
      <c r="AU59" s="39">
        <v>14.474316153472021</v>
      </c>
      <c r="AV59" s="39">
        <v>0.2434511715911197</v>
      </c>
      <c r="AW59" s="39">
        <v>38.018327426470584</v>
      </c>
      <c r="AX59" s="39">
        <v>3.2689877408831109</v>
      </c>
      <c r="AY59" s="39">
        <v>10.96187724099779</v>
      </c>
      <c r="AZ59" s="55">
        <v>2049</v>
      </c>
      <c r="BA59" s="55">
        <v>365</v>
      </c>
      <c r="BB59" s="36">
        <v>54788</v>
      </c>
      <c r="BC59" s="42">
        <v>126.6</v>
      </c>
      <c r="BD59" s="42">
        <v>126.23846153846154</v>
      </c>
      <c r="BE59" s="42">
        <v>51.736171300000009</v>
      </c>
      <c r="BF59" s="42">
        <v>0</v>
      </c>
      <c r="BG59" s="39">
        <v>10.885640584694753</v>
      </c>
      <c r="BH59" s="39">
        <v>4.4485100000000006</v>
      </c>
      <c r="BI59" s="39">
        <v>8.8645333333333326E-2</v>
      </c>
      <c r="BJ59" s="39">
        <v>15.422795918028088</v>
      </c>
      <c r="BK59" s="39">
        <v>10.854553872610621</v>
      </c>
      <c r="BM59" s="39">
        <v>2.2275324742375551</v>
      </c>
      <c r="BN59" s="39">
        <v>1.2324894694223227</v>
      </c>
      <c r="BO59" s="39">
        <v>0.14253013528970723</v>
      </c>
      <c r="BP59" s="39"/>
      <c r="BQ59" s="39">
        <v>0.4157032930295318</v>
      </c>
      <c r="BR59" s="39">
        <v>0.50716743754410243</v>
      </c>
      <c r="BS59" s="39">
        <v>0.21723696131607798</v>
      </c>
      <c r="BU59" s="44">
        <v>-0.09</v>
      </c>
      <c r="BV59" s="44">
        <v>-0.13</v>
      </c>
      <c r="BZ59" s="39">
        <v>11.607706945768021</v>
      </c>
      <c r="CA59" s="39">
        <v>10.065220720699198</v>
      </c>
      <c r="CC59" s="40">
        <v>6.156295748385221E-2</v>
      </c>
      <c r="CD59" s="40">
        <v>7.0510416772719443E-3</v>
      </c>
      <c r="CE59" s="54"/>
    </row>
    <row r="60" spans="1:83" ht="13.15" x14ac:dyDescent="0.4">
      <c r="A60" s="38">
        <f t="shared" si="2"/>
        <v>2050</v>
      </c>
      <c r="B60" s="39">
        <v>2.769733717545273</v>
      </c>
      <c r="C60" s="39">
        <v>0.22609759386916284</v>
      </c>
      <c r="D60" s="39">
        <v>2.9958313114144359</v>
      </c>
      <c r="E60" s="39">
        <v>6.2438739236622985E-2</v>
      </c>
      <c r="F60" s="39">
        <v>3.2783223918441227</v>
      </c>
      <c r="G60" s="39"/>
      <c r="H60" s="41">
        <f t="shared" si="3"/>
        <v>2050</v>
      </c>
      <c r="I60" s="39">
        <v>0.99189369194404964</v>
      </c>
      <c r="J60" s="39">
        <v>1.0292870436824115</v>
      </c>
      <c r="K60" s="39">
        <v>1.717018041929351E-2</v>
      </c>
      <c r="L60" s="39">
        <v>0.19728374532677509</v>
      </c>
      <c r="M60" s="39">
        <v>0.79460994661727458</v>
      </c>
      <c r="N60" s="39">
        <v>0.31532678699560529</v>
      </c>
      <c r="O60" s="57">
        <v>9.2413136791589032</v>
      </c>
      <c r="P60" s="39">
        <v>0.83299892551697319</v>
      </c>
      <c r="Q60" s="57">
        <v>80.59549877981344</v>
      </c>
      <c r="R60" s="39">
        <v>1.3895775651691972E-2</v>
      </c>
      <c r="S60" s="39"/>
      <c r="T60" s="41">
        <f t="shared" si="4"/>
        <v>2050</v>
      </c>
      <c r="U60" s="39">
        <v>4.0729323384613974</v>
      </c>
      <c r="V60" s="39">
        <v>7.6334514888314955E-2</v>
      </c>
      <c r="W60" s="39"/>
      <c r="X60" s="41">
        <f t="shared" si="5"/>
        <v>2050</v>
      </c>
      <c r="Y60" s="39">
        <v>14.569130718053756</v>
      </c>
      <c r="AA60" s="41">
        <f t="shared" si="5"/>
        <v>2050</v>
      </c>
      <c r="AB60" s="39">
        <v>11.069812939572863</v>
      </c>
      <c r="AC60" s="39">
        <v>11.757253377829445</v>
      </c>
      <c r="AE60" s="41">
        <f t="shared" si="6"/>
        <v>2050</v>
      </c>
      <c r="AF60" s="39">
        <v>14.164761074806535</v>
      </c>
      <c r="AG60" s="1"/>
      <c r="AH60" s="41">
        <f t="shared" si="7"/>
        <v>2050</v>
      </c>
      <c r="AI60" s="39">
        <v>9.2003439380911427</v>
      </c>
      <c r="AJ60" s="39">
        <v>9.7716894977168955</v>
      </c>
      <c r="AL60" s="41">
        <f t="shared" si="8"/>
        <v>2050</v>
      </c>
      <c r="AM60" s="39">
        <v>117.7028189509652</v>
      </c>
      <c r="AN60" s="39">
        <v>10.120620718053756</v>
      </c>
      <c r="AO60" s="57">
        <v>168.0607332739971</v>
      </c>
      <c r="AP60" s="39">
        <v>14.45062194961282</v>
      </c>
      <c r="AQ60" s="39">
        <v>4.4485100000000006</v>
      </c>
      <c r="AR60" s="39">
        <v>0</v>
      </c>
      <c r="AS60" s="39">
        <v>14.569130718053756</v>
      </c>
      <c r="AT60" s="39">
        <v>0</v>
      </c>
      <c r="AU60" s="39">
        <v>14.45062194961282</v>
      </c>
      <c r="AV60" s="39">
        <v>0.19728374532677509</v>
      </c>
      <c r="AW60" s="39">
        <v>39.318808786764706</v>
      </c>
      <c r="AX60" s="39">
        <v>3.380809010039957</v>
      </c>
      <c r="AY60" s="39">
        <v>10.872529194246088</v>
      </c>
      <c r="AZ60" s="55">
        <v>2050</v>
      </c>
      <c r="BA60" s="55">
        <v>365</v>
      </c>
      <c r="BB60" s="36">
        <v>55153</v>
      </c>
      <c r="BC60" s="42">
        <v>113</v>
      </c>
      <c r="BD60" s="42">
        <v>107</v>
      </c>
      <c r="BE60" s="42">
        <v>51.736171300000009</v>
      </c>
      <c r="BF60" s="42">
        <v>0</v>
      </c>
      <c r="BG60" s="39">
        <v>9.716251074806534</v>
      </c>
      <c r="BH60" s="39">
        <v>4.4485100000000006</v>
      </c>
      <c r="BI60" s="39">
        <v>0</v>
      </c>
      <c r="BJ60" s="39">
        <v>14.164761074806535</v>
      </c>
      <c r="BK60" s="39">
        <v>9.2003439380911427</v>
      </c>
      <c r="BM60" s="39">
        <v>2.0368588479416929</v>
      </c>
      <c r="BN60" s="39">
        <v>1.1219221401110624</v>
      </c>
      <c r="BO60" s="39">
        <v>0.11954140379136736</v>
      </c>
      <c r="BP60" s="39"/>
      <c r="BQ60" s="39">
        <v>0.34352635320641123</v>
      </c>
      <c r="BR60" s="39">
        <v>0.46428017346654643</v>
      </c>
      <c r="BS60" s="39">
        <v>0.18408716527109203</v>
      </c>
      <c r="BU60" s="44">
        <v>-0.09</v>
      </c>
      <c r="BV60" s="44">
        <v>-0.13</v>
      </c>
      <c r="BZ60" s="39">
        <v>11.290808326209634</v>
      </c>
      <c r="CA60" s="39">
        <v>10.077919247628813</v>
      </c>
      <c r="CC60" s="40">
        <v>5.6022291310305512E-2</v>
      </c>
      <c r="CD60" s="40">
        <v>6.4164479263174694E-3</v>
      </c>
      <c r="CE60" s="54"/>
    </row>
    <row r="61" spans="1:83" s="46" customFormat="1" x14ac:dyDescent="0.35">
      <c r="BC61" s="42"/>
      <c r="BD61" s="42"/>
    </row>
    <row r="62" spans="1:83" ht="13.15" x14ac:dyDescent="0.4">
      <c r="A62" s="59" t="s">
        <v>61</v>
      </c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Z62" s="2"/>
    </row>
    <row r="63" spans="1:83" s="46" customFormat="1" ht="2.65" x14ac:dyDescent="0.15"/>
    <row r="64" spans="1:83" x14ac:dyDescent="0.35">
      <c r="A64" s="47" t="s">
        <v>64</v>
      </c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</row>
    <row r="65" spans="1:74" ht="15" customHeight="1" x14ac:dyDescent="0.35">
      <c r="A65" s="39" t="s">
        <v>68</v>
      </c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</row>
    <row r="66" spans="1:74" s="46" customFormat="1" ht="2.65" x14ac:dyDescent="0.15"/>
    <row r="67" spans="1:74" ht="15" customHeight="1" x14ac:dyDescent="0.35">
      <c r="A67" s="39" t="s">
        <v>69</v>
      </c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</row>
    <row r="68" spans="1:74" s="46" customFormat="1" ht="2.65" x14ac:dyDescent="0.15"/>
    <row r="69" spans="1:74" x14ac:dyDescent="0.35">
      <c r="A69" s="39" t="s">
        <v>70</v>
      </c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</row>
    <row r="70" spans="1:74" s="46" customFormat="1" ht="2.65" x14ac:dyDescent="0.15"/>
    <row r="71" spans="1:74" x14ac:dyDescent="0.35">
      <c r="A71" s="39" t="s">
        <v>71</v>
      </c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</row>
    <row r="72" spans="1:74" x14ac:dyDescent="0.35">
      <c r="F72" s="39"/>
      <c r="I72" s="39"/>
      <c r="K72" s="51"/>
      <c r="L72" s="51"/>
      <c r="Y72" s="45"/>
      <c r="BU72" s="44"/>
      <c r="BV72" s="44"/>
    </row>
    <row r="73" spans="1:74" x14ac:dyDescent="0.35">
      <c r="F73" s="39"/>
      <c r="I73" s="39"/>
      <c r="K73" s="51"/>
      <c r="L73" s="51"/>
      <c r="Y73" s="45"/>
      <c r="BU73" s="44"/>
      <c r="BV73" s="44"/>
    </row>
    <row r="74" spans="1:74" x14ac:dyDescent="0.35">
      <c r="F74" s="39"/>
      <c r="I74" s="39"/>
      <c r="K74" s="51"/>
      <c r="L74" s="51"/>
      <c r="Y74" s="45"/>
      <c r="BU74" s="44"/>
      <c r="BV74" s="44"/>
    </row>
    <row r="75" spans="1:74" x14ac:dyDescent="0.35">
      <c r="F75" s="39"/>
      <c r="I75" s="39"/>
      <c r="K75" s="51"/>
      <c r="L75" s="51"/>
      <c r="Y75" s="45"/>
      <c r="BU75" s="44"/>
      <c r="BV75" s="44"/>
    </row>
    <row r="76" spans="1:74" x14ac:dyDescent="0.35">
      <c r="F76" s="39"/>
      <c r="I76" s="39"/>
      <c r="K76" s="51"/>
      <c r="L76" s="51"/>
      <c r="Y76" s="45"/>
      <c r="BU76" s="44"/>
      <c r="BV76" s="44"/>
    </row>
    <row r="77" spans="1:74" x14ac:dyDescent="0.35">
      <c r="F77" s="39"/>
      <c r="I77" s="39"/>
      <c r="K77" s="51"/>
      <c r="L77" s="51"/>
      <c r="Y77" s="45"/>
      <c r="BU77" s="44"/>
      <c r="BV77" s="44"/>
    </row>
    <row r="78" spans="1:74" x14ac:dyDescent="0.35">
      <c r="F78" s="39"/>
      <c r="I78" s="39"/>
      <c r="K78" s="51"/>
      <c r="L78" s="51"/>
      <c r="Y78" s="45"/>
      <c r="BU78" s="44"/>
      <c r="BV78" s="44"/>
    </row>
  </sheetData>
  <mergeCells count="2">
    <mergeCell ref="Y5:Y6"/>
    <mergeCell ref="A62:W62"/>
  </mergeCells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8FA97C0-1133-46E1-9245-0EFCB340B4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0B1ECD7-DBA4-4877-9276-046DFD252A4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8C16E15-8FF3-46AD-88FF-F1C03F65D87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Projections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NSTA February 2026 oil and gas production projections and latest DESNZ and CCC demand projections</dc:title>
  <dc:creator>Mike Earp</dc:creator>
  <cp:lastModifiedBy>Ian Furneaux (North Sea Transition Authority)</cp:lastModifiedBy>
  <dcterms:created xsi:type="dcterms:W3CDTF">2024-03-04T15:59:09Z</dcterms:created>
  <dcterms:modified xsi:type="dcterms:W3CDTF">2026-03-03T10:53:15Z</dcterms:modified>
</cp:coreProperties>
</file>